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945" yWindow="3210" windowWidth="3960" windowHeight="3225" tabRatio="700" activeTab="1"/>
  </bookViews>
  <sheets>
    <sheet name="informacje ogólne" sheetId="14" r:id="rId1"/>
    <sheet name="budynki" sheetId="2" r:id="rId2"/>
    <sheet name="elektronika" sheetId="4" r:id="rId3"/>
    <sheet name="śr. trwałe" sheetId="8" r:id="rId4"/>
    <sheet name="pojazdy" sheetId="6" r:id="rId5"/>
    <sheet name="szkody" sheetId="18" r:id="rId6"/>
    <sheet name="maszyny" sheetId="17" r:id="rId7"/>
    <sheet name="lokalizacje" sheetId="10" r:id="rId8"/>
  </sheets>
  <definedNames>
    <definedName name="_xlnm.Print_Area" localSheetId="1">budynki!$A$1:$AA$177</definedName>
    <definedName name="_xlnm.Print_Area" localSheetId="2">elektronika!$A$1:$D$284</definedName>
    <definedName name="_xlnm.Print_Area" localSheetId="0">'informacje ogólne'!$A$1:$N$16</definedName>
    <definedName name="_xlnm.Print_Area" localSheetId="7">lokalizacje!$A$1:$C$10</definedName>
    <definedName name="_xlnm.Print_Area" localSheetId="4">pojazdy!$A$1:$AA$24</definedName>
    <definedName name="_xlnm.Print_Area" localSheetId="5">szkody!$A$1:$D$32</definedName>
    <definedName name="_xlnm.Print_Area" localSheetId="3">'śr. trwałe'!$A$1:$D$17</definedName>
  </definedNames>
  <calcPr calcId="145621"/>
</workbook>
</file>

<file path=xl/calcChain.xml><?xml version="1.0" encoding="utf-8"?>
<calcChain xmlns="http://schemas.openxmlformats.org/spreadsheetml/2006/main">
  <c r="H110" i="2" l="1"/>
  <c r="H177" i="2" s="1"/>
  <c r="C28" i="18"/>
  <c r="C29" i="18" s="1"/>
  <c r="C24" i="18"/>
  <c r="C21" i="18"/>
  <c r="C8" i="18"/>
  <c r="D88" i="4"/>
  <c r="D99" i="4"/>
  <c r="D103" i="4"/>
  <c r="D112" i="4"/>
  <c r="D128" i="4"/>
  <c r="D139" i="4"/>
  <c r="D149" i="4"/>
  <c r="D155" i="4"/>
  <c r="D162" i="4"/>
  <c r="D171" i="4"/>
  <c r="D182" i="4"/>
  <c r="D189" i="4"/>
  <c r="D200" i="4"/>
  <c r="D211" i="4"/>
  <c r="D218" i="4"/>
  <c r="D234" i="4"/>
  <c r="D241" i="4"/>
  <c r="D246" i="4"/>
  <c r="D251" i="4"/>
  <c r="D278" i="4"/>
  <c r="D271" i="4"/>
  <c r="D17" i="8"/>
  <c r="C17" i="8"/>
  <c r="H119" i="2"/>
  <c r="H123" i="2"/>
  <c r="H130" i="2"/>
  <c r="H139" i="2"/>
  <c r="H149" i="2"/>
  <c r="H156" i="2"/>
  <c r="H167" i="2"/>
  <c r="H176" i="2"/>
  <c r="G11" i="17"/>
  <c r="G12" i="17"/>
  <c r="C283" i="4" l="1"/>
  <c r="C282" i="4"/>
  <c r="D121" i="4" l="1"/>
  <c r="C284" i="4"/>
  <c r="H170" i="2" l="1"/>
  <c r="C16" i="8" l="1"/>
  <c r="G7" i="17" l="1"/>
</calcChain>
</file>

<file path=xl/sharedStrings.xml><?xml version="1.0" encoding="utf-8"?>
<sst xmlns="http://schemas.openxmlformats.org/spreadsheetml/2006/main" count="2475" uniqueCount="1061">
  <si>
    <t>lp.</t>
  </si>
  <si>
    <t>rok budowy</t>
  </si>
  <si>
    <t>lokalizacja (adres)</t>
  </si>
  <si>
    <t>ilość kondygnacji</t>
  </si>
  <si>
    <t>Rodzaj materiałów budowlanych, z jakich wykonano budynek</t>
  </si>
  <si>
    <t>mury</t>
  </si>
  <si>
    <t>stropy</t>
  </si>
  <si>
    <t>dach (konstrukcja i pokrycie)</t>
  </si>
  <si>
    <t>RAZEM</t>
  </si>
  <si>
    <t xml:space="preserve">nazwa  </t>
  </si>
  <si>
    <t>rok produkcji</t>
  </si>
  <si>
    <t>wartość (początkowa) - księgowa brutto</t>
  </si>
  <si>
    <t>nazwa środka trwałego</t>
  </si>
  <si>
    <t>Dane pojazdów/ pojazdów wolnobieżnych</t>
  </si>
  <si>
    <t>Lp.</t>
  </si>
  <si>
    <t>Marka</t>
  </si>
  <si>
    <t>Typ, model</t>
  </si>
  <si>
    <t>Nr podw./ nadw.</t>
  </si>
  <si>
    <t>Nr rej.</t>
  </si>
  <si>
    <t>Poj.</t>
  </si>
  <si>
    <t>Rok prod.</t>
  </si>
  <si>
    <t>Data I rejestracji</t>
  </si>
  <si>
    <t>Ilość miejsc</t>
  </si>
  <si>
    <t>Ładowność</t>
  </si>
  <si>
    <t>Okres ubezpieczenia OC i NW</t>
  </si>
  <si>
    <t>Okres ubezpieczenia AC i KR</t>
  </si>
  <si>
    <t>Od</t>
  </si>
  <si>
    <t>Do</t>
  </si>
  <si>
    <t>Lokalizacja (adres)</t>
  </si>
  <si>
    <t>Zabezpieczenia (znane zabezpieczenia p-poż i przeciw kradzieżowe)</t>
  </si>
  <si>
    <t xml:space="preserve">nazwa budynku/ budowli </t>
  </si>
  <si>
    <t xml:space="preserve">przeznaczenie budynku/ budowli </t>
  </si>
  <si>
    <t>czy budynek jest podpiwniczony?</t>
  </si>
  <si>
    <t>czy jest wyposażony w windę? (TAK/NIE)</t>
  </si>
  <si>
    <t>czy budynek jest użytkowany? (TAK/NIE)</t>
  </si>
  <si>
    <t>NIP</t>
  </si>
  <si>
    <t>REGON</t>
  </si>
  <si>
    <t>Czy pojazd służy do nauki jazdy? (TAK/NIE)</t>
  </si>
  <si>
    <t>czy jest to budynkek zabytkowy, podlegający nadzorowi konserwatora zabytków?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</si>
  <si>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</si>
  <si>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</si>
  <si>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</si>
  <si>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</si>
  <si>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</si>
  <si>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instalacja wentylacyjna i kominowa</t>
  </si>
  <si>
    <t>odległość od najbliższej rzeki lub innego zbiornika wodnego (proszę podać od czego)</t>
  </si>
  <si>
    <t>informacja o przeprowadzonych remontach i modernizacji budynków starszych niż 50 lat (data remontu, czego dotyczył remont, wielkość poniesionych nakładów na remont)</t>
  </si>
  <si>
    <t>czy budynek jest przeznaczony do rozbiórki? (TAK/NIE)</t>
  </si>
  <si>
    <t>nie</t>
  </si>
  <si>
    <t>Nazwa jednostki</t>
  </si>
  <si>
    <t>PKD</t>
  </si>
  <si>
    <t>INFORMACJA O MAJĄTKU TRWAŁYM</t>
  </si>
  <si>
    <t>Jednostka</t>
  </si>
  <si>
    <t>Urządzenia i wyposażenie</t>
  </si>
  <si>
    <t>W tym zbiory bibioteczne</t>
  </si>
  <si>
    <t>DOBRY</t>
  </si>
  <si>
    <t>nie dotyczy</t>
  </si>
  <si>
    <t>TAK</t>
  </si>
  <si>
    <t>NIE</t>
  </si>
  <si>
    <t>dobra</t>
  </si>
  <si>
    <t>-</t>
  </si>
  <si>
    <t>RAZEM:</t>
  </si>
  <si>
    <t>Łącznie sprzęt stacjonarny</t>
  </si>
  <si>
    <t>Łącznie sprzęt przenośny</t>
  </si>
  <si>
    <t>Łącznie monitoring</t>
  </si>
  <si>
    <t>Liczba pracowników</t>
  </si>
  <si>
    <t>Rodzaj pojazdu zgodnie z dowodem rejestracyjnym lub innymi dokumentami</t>
  </si>
  <si>
    <t>Data ważności badań technicznych</t>
  </si>
  <si>
    <t>Dopuszczalna masa całkowita</t>
  </si>
  <si>
    <t>Przebieg</t>
  </si>
  <si>
    <t>Zabezpieczenia przeciwkradzieżowe</t>
  </si>
  <si>
    <t>Adres</t>
  </si>
  <si>
    <t>Rodzaj prowadzonej działalności (opisowo)</t>
  </si>
  <si>
    <t>Liczba uczniów/ wychowanków/ pensjonariuszy</t>
  </si>
  <si>
    <t xml:space="preserve">Czy od 1997 r. wystąpiło w jednostce ryzyko powodzi? </t>
  </si>
  <si>
    <t>Elementy mające wpływ na ocenę ryzyka</t>
  </si>
  <si>
    <t>Czy w konstrukcji budynków występuje płyta warstwowa?</t>
  </si>
  <si>
    <t>Wysokość rocznego budżetu</t>
  </si>
  <si>
    <t>Planowane imprezy w ciągu roku (nie biletowane i nie podlegające ubezpieczeniu obowiązkowemu OC)</t>
  </si>
  <si>
    <t>Suma wypłaconych przez Ubezpieczyciela (zakład ubezpieczeń) odszkodowań</t>
  </si>
  <si>
    <t>Krótki opis szkód</t>
  </si>
  <si>
    <t>L.P.</t>
  </si>
  <si>
    <t>Nazwa maszyny (urządzenia)</t>
  </si>
  <si>
    <t>Numer seryjny</t>
  </si>
  <si>
    <t>Moc, wydajność, cinienie</t>
  </si>
  <si>
    <t>Rok produkcji</t>
  </si>
  <si>
    <t>Producent</t>
  </si>
  <si>
    <t>Suma ubezpieczenia (wartość odtworzeniowa)</t>
  </si>
  <si>
    <t>Czy maszyna (urządzenie) jest eksploatowana pod ziemią? (TAK/NIE)</t>
  </si>
  <si>
    <t>Miejsce ubezpieczenia (adres)</t>
  </si>
  <si>
    <t>BARDZO DOBRY</t>
  </si>
  <si>
    <t>DOSTATECZNY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</si>
  <si>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</si>
  <si>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r>
      <t xml:space="preserve">nazwa środka trwałego oraz informacja, czy urządzenie zainstalowane jest </t>
    </r>
    <r>
      <rPr>
        <b/>
        <u/>
        <sz val="12"/>
        <rFont val="Arial"/>
        <family val="2"/>
        <charset val="238"/>
      </rPr>
      <t>wewnątrz budynku</t>
    </r>
    <r>
      <rPr>
        <b/>
        <sz val="12"/>
        <rFont val="Arial"/>
        <family val="2"/>
        <charset val="238"/>
      </rPr>
      <t xml:space="preserve">, czy </t>
    </r>
    <r>
      <rPr>
        <b/>
        <u/>
        <sz val="12"/>
        <rFont val="Arial"/>
        <family val="2"/>
        <charset val="238"/>
      </rPr>
      <t>na zewnątrz</t>
    </r>
  </si>
  <si>
    <t>Wartość</t>
  </si>
  <si>
    <t>Rodzaj wartości</t>
  </si>
  <si>
    <t>księgowa brutto</t>
  </si>
  <si>
    <t xml:space="preserve">powierzchnia użytkowa (w m²) </t>
  </si>
  <si>
    <t>Ryzyko</t>
  </si>
  <si>
    <t>OC dróg</t>
  </si>
  <si>
    <t>Mienie od ognia i innych zdarzeń</t>
  </si>
  <si>
    <t>Szyby</t>
  </si>
  <si>
    <r>
      <t xml:space="preserve">Wartości pojazdu               </t>
    </r>
    <r>
      <rPr>
        <sz val="12"/>
        <rFont val="Arial"/>
        <family val="2"/>
        <charset val="238"/>
      </rPr>
      <t xml:space="preserve"> (z VAT)</t>
    </r>
  </si>
  <si>
    <t>OC</t>
  </si>
  <si>
    <t>Tabela nr 1- informacje ogólne do oceny ryzyka w Gminie Ełk</t>
  </si>
  <si>
    <t>Urząd Gminy</t>
  </si>
  <si>
    <t>Szkoła Podstawowa im. Szarych Szeregów w Mrozach Wielkich</t>
  </si>
  <si>
    <t>Mrozy Wielkie 12, 19-300 Ełk</t>
  </si>
  <si>
    <t>Zespół Szkolno-Przedszkolny Nowej Wsi Ełckiej</t>
  </si>
  <si>
    <t>Nowa Wies Ełcka, ul. Ełcka 18, 19-300 Ełk</t>
  </si>
  <si>
    <t>Szkoła Podstawowa Rękusy</t>
  </si>
  <si>
    <t>Rękusy 17, 19-300 Ełk</t>
  </si>
  <si>
    <t>Gimnazjum w Nowej Wsi Ełckiej</t>
  </si>
  <si>
    <t>Nowa Wieś Ełcka, ul. Lipowa 5, 19-300 Ełk</t>
  </si>
  <si>
    <t>Zespół Szkół Samorządowych w Woszczelach</t>
  </si>
  <si>
    <t>Woszczele, ul. Szkolna 4, 19-300 Ełk</t>
  </si>
  <si>
    <t>Zespół Szkół Samorządowych w Chełchach</t>
  </si>
  <si>
    <t>Chełchy 26, 19-300 Ełk</t>
  </si>
  <si>
    <t>Zespół Szkół Samorządowych w Stradunach</t>
  </si>
  <si>
    <t>Straduny, ul. Kościuszki  40, 19-300 Ełk</t>
  </si>
  <si>
    <t>Centrum Kultury Gminy Ełk</t>
  </si>
  <si>
    <t>Straduny, ul. Kajki 10/3, 19-300 Ełk</t>
  </si>
  <si>
    <t>Biblioteka Publiczna</t>
  </si>
  <si>
    <t>Nowa Wieś Ełcka, ul. Małeckich 30, 19-300 Ełk</t>
  </si>
  <si>
    <t>Gminny Ośrodek Pomocy Społecznej</t>
  </si>
  <si>
    <t>Zespół Obsługi Szkół</t>
  </si>
  <si>
    <t>Tabela nr 2- wykaz budynków i budowli w Gminie Ełk</t>
  </si>
  <si>
    <t>Tabela nr 3- wykaz sprzętu elektronicznego w Gminie Ełk</t>
  </si>
  <si>
    <t>Tabela nr 4- informacja o majątku trwałym Gminy Ełk</t>
  </si>
  <si>
    <t>Tabela nr 5- wykaz pojazów  w Gminie Ełk</t>
  </si>
  <si>
    <t>Tabela nr 6- informacja o szkodowości Gminy Ełk</t>
  </si>
  <si>
    <t>Tabela nr 7- wykaz maszyn i urządzeń w Gminie Ełk</t>
  </si>
  <si>
    <t>Tabela nr 8- WYKAZ WSZYSTKICH LOKALIZACJI, W KTÓRYCH PROWADZONA JEST DZIAŁALNOŚĆ ORAZ LOKALIZACJI, GDZIE ZNAJDUJE SIĘ MIENIE NALEŻĄCE DO GMINY EŁK</t>
  </si>
  <si>
    <t>848-11-88-842</t>
  </si>
  <si>
    <t xml:space="preserve">001164353
</t>
  </si>
  <si>
    <t xml:space="preserve">8520Z
</t>
  </si>
  <si>
    <t>szkoły podstawowe</t>
  </si>
  <si>
    <t>place zabaw, szatnia</t>
  </si>
  <si>
    <t>1 impreza- festyn rodzinny, 200 uczestników</t>
  </si>
  <si>
    <t>budynek szkolny</t>
  </si>
  <si>
    <t>cele edukacyjne</t>
  </si>
  <si>
    <t>Gaśnice: GP 2X – 2 szt., GP 4X – 1 szt., GP 12X – 1 szt., GSE 2X – 2 szt.                                Kraty na oknach: sala komputerowa (dół), sekretariat (dół), gabinet dyrektora (dół) , sala komputerowa (góra)</t>
  </si>
  <si>
    <t>Mrozy Wielkie 12   19-300 Ełk</t>
  </si>
  <si>
    <t>Z cegły pełnej</t>
  </si>
  <si>
    <t>Nad piwnicą strop Kleina, pozostałe drewniane</t>
  </si>
  <si>
    <t>Dach mamsardowy kryty dachówką</t>
  </si>
  <si>
    <t>70 m</t>
  </si>
  <si>
    <t>rozbudowa w 2009 r-szatnie, ogrzewanie podłogowe, remont gabinetu - 135203,45 zł</t>
  </si>
  <si>
    <t>540 m²</t>
  </si>
  <si>
    <t>budynek gospodarczy</t>
  </si>
  <si>
    <t xml:space="preserve">cele gospodarcze </t>
  </si>
  <si>
    <t>brak gaśnic i krat</t>
  </si>
  <si>
    <t>Z cegły i drewna</t>
  </si>
  <si>
    <t>Pokrycie z desek</t>
  </si>
  <si>
    <t>Dach kryty dachówką ceramiczną, dwuspadowy</t>
  </si>
  <si>
    <t>67 m²</t>
  </si>
  <si>
    <t>wjazd podwórzowy</t>
  </si>
  <si>
    <t>j.w</t>
  </si>
  <si>
    <t>studnia</t>
  </si>
  <si>
    <t>ogrodzenie</t>
  </si>
  <si>
    <t>chodnik z kostki brukowej Polbruk</t>
  </si>
  <si>
    <t>kotłownia</t>
  </si>
  <si>
    <t>ulepszenie w 2009 r. na kwotę 7950 zł -pompa i zawory</t>
  </si>
  <si>
    <t>2. Szkoła Podstawowa im. Szarych Szeregów w Mrozach Wielkich</t>
  </si>
  <si>
    <t>1. Urząd Gminy</t>
  </si>
  <si>
    <t xml:space="preserve">LAPTOP TOSHIBA Satellite C660-1Q9 + oprogr. Windows 7 Home Premiun - gr. II </t>
  </si>
  <si>
    <t>LAPTOP DELL + oprogramowanie</t>
  </si>
  <si>
    <t>Mobilny tablet MOBI z oprogramowaniem</t>
  </si>
  <si>
    <t>Mobilna tablica interaktywna GoMaxx Scola</t>
  </si>
  <si>
    <t>Notebook Lenowo IdeaPad G50-30</t>
  </si>
  <si>
    <t>Telefax termotransferowy DECT-FC278-S (srebrny)</t>
  </si>
  <si>
    <t>Projektor BenQ MS513P z kablem HDMI n/n 1,8m v.1,4</t>
  </si>
  <si>
    <t>Projektor optoma H180X gr.II</t>
  </si>
  <si>
    <t>Kopiarka Konica Minolta Bizhub 215 Śt.Gr. VIII</t>
  </si>
  <si>
    <t>Projektor Benq MX505</t>
  </si>
  <si>
    <t>Kocioł METAL-Fach SEG BIO 75 KW</t>
  </si>
  <si>
    <t>Kocioł grzewczy SEG BIO 75 GOLD LEWY, Typ pieca: GB-755ZL; Numer  fabryczny: 21644</t>
  </si>
  <si>
    <t>Moc: 74kW, Dopuszczalne ciśnienie: 1,5 Bar</t>
  </si>
  <si>
    <t>16.02.2016r.</t>
  </si>
  <si>
    <t>METAL-FACH Technika Grzewcza</t>
  </si>
  <si>
    <t xml:space="preserve">Urządzenie eksploatowane jest w pomieszczeniu na powierzchni ziemi, Posiada funkcję automatycznego wyłączania kotła, czujnik przed przedgrzaniem kotła, czujnik przed przegrzaniem podajnika, czujnik otwarcia klapy zbiornika,  zabezpieczenie przeciwmrozowe.    </t>
  </si>
  <si>
    <t xml:space="preserve">Mrozy Wielkie 12, 19-300 Ełk </t>
  </si>
  <si>
    <t>Wykaz maszyn i urządzeń do ubezpieczenia od awarii</t>
  </si>
  <si>
    <t xml:space="preserve">opis zabezpieczeń przed awarią (dodatkowe do wymaganych przepisami lub zaleceniami producenta)                 </t>
  </si>
  <si>
    <t>2. Wykaz sprzętu elektronicznego przenośnego (do 5 lat) - rok 2012 młodszy</t>
  </si>
  <si>
    <t>1. Wykaz sprzętu elektronicznego stacjonarnego (do 5 lat) - rok 2012 i młodszy</t>
  </si>
  <si>
    <t>2. Wykaz sprzętu elektronicznego przenośnego (do 5 lat) - rok 2012 i  młodszy</t>
  </si>
  <si>
    <t>3. Wykaz monitoringu wizyjnego - system kamer itp. (do 5 lat) - rok 2012 i młodszy</t>
  </si>
  <si>
    <t>3. Zespół Szkolno-Przedszkolny Nowej Wsi Ełckiej</t>
  </si>
  <si>
    <t>4. Szkoła Podstawowa Rękusy</t>
  </si>
  <si>
    <t>5. Gimnazjum w Nowej Wsi Ełckiej</t>
  </si>
  <si>
    <t>6. Zespół Szkół Samorządowych w Woszczelach</t>
  </si>
  <si>
    <t>7. Zespół Szkół Samorządowych w Chełchach</t>
  </si>
  <si>
    <t>8. Zespół Szkół Samorządowych w Stradunach</t>
  </si>
  <si>
    <t>9. Centrum Kultury Gminy Ełk</t>
  </si>
  <si>
    <t>10. Biblioteka Publiczna</t>
  </si>
  <si>
    <t>11. Gminny Ośrodek Pomocy Społecznej</t>
  </si>
  <si>
    <t>12. Zespół Obsługi Szkół</t>
  </si>
  <si>
    <t xml:space="preserve">Data szkody </t>
  </si>
  <si>
    <t>uszkodzenie pojazdu</t>
  </si>
  <si>
    <t>zalanie pomieszczeń oraz uszkodzenie elektryki</t>
  </si>
  <si>
    <t>uszkodzenie pojazdu-szyba czołowa</t>
  </si>
  <si>
    <t>spalenie się instalacji elektrycznej wskutek przepięć</t>
  </si>
  <si>
    <t>uszkodzenie urządzeń elektrycznych wg wykazu wskutek wyładowań atmosferycznych i silnej burzy</t>
  </si>
  <si>
    <t>obrażenia ciała wskutek złamania się deski podczas przechodzenia przez drewniany most</t>
  </si>
  <si>
    <t>wybicie szyby</t>
  </si>
  <si>
    <t>upadek wskutek potknięcia o wystające podłoże chodnika na przystanku</t>
  </si>
  <si>
    <t>pęknięcie szyby wskutek mrozu</t>
  </si>
  <si>
    <t>2013 rok</t>
  </si>
  <si>
    <t>2014 rok</t>
  </si>
  <si>
    <t>2015 rok</t>
  </si>
  <si>
    <t>848-15-98-592</t>
  </si>
  <si>
    <t xml:space="preserve">510890766 </t>
  </si>
  <si>
    <t>856OZ</t>
  </si>
  <si>
    <t>dziełalnośc wspomagajaca edukację</t>
  </si>
  <si>
    <t>2 imprezy gminne - 250 uczestników</t>
  </si>
  <si>
    <t>budynek szkoły</t>
  </si>
  <si>
    <t>Hydranty 8 szt,gaśnice proszkowe 12 szt, drzwi wejściowe 6 ( aluminiowe oszklone), 12 zamków ( łucznik cyfrowy), całodobowy dozór agencji ochrony (sygnalizacja dźwiękowa i powiadamianie agencji ochrony)</t>
  </si>
  <si>
    <t>Straduny, ul. Kościuszki 40</t>
  </si>
  <si>
    <t>pustak, płyta żerańska, bloczki betonowe, pustaki</t>
  </si>
  <si>
    <t>płyty stropowe, płyty kanałowe</t>
  </si>
  <si>
    <t>drewniana, blacho-dachówka</t>
  </si>
  <si>
    <t>400 metrów od rzeki</t>
  </si>
  <si>
    <t>dobudowa klatki schodowej 2010</t>
  </si>
  <si>
    <t>nie dotyczy-gaz butla</t>
  </si>
  <si>
    <t>tak</t>
  </si>
  <si>
    <t xml:space="preserve">hala sportowa </t>
  </si>
  <si>
    <t>Hydranty 4 szt,gaśnice proszkowe 5 szt, drzwi wejściowe 5 ( aluminiowe oszklone), 8 zamków ( łucznik cyfrowy), całodobowy dozór agencji ochrony (sygnalizacja dźwiękowa i powiadamianie agencji ochrony)</t>
  </si>
  <si>
    <t>cegła dziurawka</t>
  </si>
  <si>
    <t xml:space="preserve">metalowa, blacha </t>
  </si>
  <si>
    <t>modernizacja 2011wymiana okien</t>
  </si>
  <si>
    <t>ogrzewanie gazowe – gaz propan</t>
  </si>
  <si>
    <t>kanalizacja sanitarna</t>
  </si>
  <si>
    <t>nawierzchnia drogi</t>
  </si>
  <si>
    <t>sieć wodociągowa</t>
  </si>
  <si>
    <t>oświetlenie terenu szkoły</t>
  </si>
  <si>
    <t>ogrodzenie szkoły</t>
  </si>
  <si>
    <t>sieć kablowo-energetyczna</t>
  </si>
  <si>
    <t>boisko sportowe</t>
  </si>
  <si>
    <t>Notebook HPG6-1120SH</t>
  </si>
  <si>
    <t>Projektor BENQ MS612ST</t>
  </si>
  <si>
    <t>Tablet MOBI VIEW</t>
  </si>
  <si>
    <t xml:space="preserve">Projektor </t>
  </si>
  <si>
    <t xml:space="preserve">Tablet </t>
  </si>
  <si>
    <t>Tablica interaktywna Go Maxx Scola – 2 szt</t>
  </si>
  <si>
    <t>Projektor Nec V260X – 2 szt</t>
  </si>
  <si>
    <t>Laptop Lenovo G50-30N</t>
  </si>
  <si>
    <t>Projektor bebq MX505</t>
  </si>
  <si>
    <t>Tablica interaktywna</t>
  </si>
  <si>
    <t>Telewizor LG</t>
  </si>
  <si>
    <t>Kopiarka OLIVETTI dCOPIA 253 z osprzętem</t>
  </si>
  <si>
    <t>laptop HP Pavilion 6-1160 sw i 5 -241014</t>
  </si>
  <si>
    <t>mobilny tablet MOBI VIEW z oprogramowaniem</t>
  </si>
  <si>
    <t>laptop z oprogramowaniem</t>
  </si>
  <si>
    <t>laptop Lenovo G50-30</t>
  </si>
  <si>
    <t>sieć szerokopas.dostępu do internenu Gimnazjum</t>
  </si>
  <si>
    <t>sieć szerokopas dostępu do internetu Szkoła Podst.</t>
  </si>
  <si>
    <t>wyposażenie pracowni komputerowej</t>
  </si>
  <si>
    <t>tablica z wyposażeniem</t>
  </si>
  <si>
    <t>kserokopiarka CANON IR-2520 - środki trwałe</t>
  </si>
  <si>
    <t>tablica interaktywna TRACE LEWA</t>
  </si>
  <si>
    <t>projektor EPSON EB-520</t>
  </si>
  <si>
    <t>Budynek szkolny w Woszczelach</t>
  </si>
  <si>
    <t>szkoła</t>
  </si>
  <si>
    <t>gaśnice proszkowe -6szt.hydranty 3szt.czujki i urządzenia alarmowe.Dozór agnecji ochrony(część doby)</t>
  </si>
  <si>
    <t>Woszczele, ul. Szkolna 4</t>
  </si>
  <si>
    <t>cegła, pustak</t>
  </si>
  <si>
    <t>płyta żelbetonowa</t>
  </si>
  <si>
    <t>drewno, blachodachówka</t>
  </si>
  <si>
    <t>dobry</t>
  </si>
  <si>
    <t>nie ma</t>
  </si>
  <si>
    <t>Nawierzchnia drogowa</t>
  </si>
  <si>
    <t xml:space="preserve">ogrodzenie </t>
  </si>
  <si>
    <t>przyłącza wodne</t>
  </si>
  <si>
    <t>kanalizacja zewnętrzna</t>
  </si>
  <si>
    <t>linia kablowa</t>
  </si>
  <si>
    <t>Woszczele, ul. Szkolna 5</t>
  </si>
  <si>
    <t>boisko szkolne</t>
  </si>
  <si>
    <t>Ogrodzenie placu zabaw</t>
  </si>
  <si>
    <t>848-15-98-600</t>
  </si>
  <si>
    <t>510897691</t>
  </si>
  <si>
    <t>8560Z</t>
  </si>
  <si>
    <t>działalnośc wspomagająca edukację</t>
  </si>
  <si>
    <t>39</t>
  </si>
  <si>
    <t>plac zabaw</t>
  </si>
  <si>
    <t>790224727</t>
  </si>
  <si>
    <t>6920Z</t>
  </si>
  <si>
    <t>działalność rachunkowo-księgowa</t>
  </si>
  <si>
    <t>10</t>
  </si>
  <si>
    <t>zestaw komputerowy</t>
  </si>
  <si>
    <t>zestaw komputerowy z oprogramowaniem</t>
  </si>
  <si>
    <t>848-16-43-855</t>
  </si>
  <si>
    <t>790277132</t>
  </si>
  <si>
    <t>8899Z</t>
  </si>
  <si>
    <t xml:space="preserve"> ul. T. Kościuszki 28A, 19-300 Ełk</t>
  </si>
  <si>
    <t>gminna jednostka organizacyjna</t>
  </si>
  <si>
    <t>23</t>
  </si>
  <si>
    <t>848-11-71-712</t>
  </si>
  <si>
    <t>Nagrywarka DVD</t>
  </si>
  <si>
    <t>Zasilacz awaryjny EVER</t>
  </si>
  <si>
    <t>Komputer HP 7500 MT</t>
  </si>
  <si>
    <t>Zestaw serwera</t>
  </si>
  <si>
    <t xml:space="preserve">Zestaw komuterowy </t>
  </si>
  <si>
    <t>Komputer DELL 780</t>
  </si>
  <si>
    <t>Monitor 18,5 LED</t>
  </si>
  <si>
    <t>Komputer DELL V390</t>
  </si>
  <si>
    <t>Monitor LCD 21,5"</t>
  </si>
  <si>
    <t>Zasilacz UPS APC Back</t>
  </si>
  <si>
    <t>Monitor Philips LED 23,6"</t>
  </si>
  <si>
    <t>19-300 Ełk, ul.T.Kościuszki 28 A</t>
  </si>
  <si>
    <r>
      <t>przeciwpożarowe</t>
    </r>
    <r>
      <rPr>
        <sz val="11"/>
        <rFont val="Arial"/>
        <family val="2"/>
        <charset val="238"/>
      </rPr>
      <t xml:space="preserve">: gaśnice  (rodzaj: proszkowa, ilość: 1),czujniki dymne, urządzenia alarmowe ; </t>
    </r>
    <r>
      <rPr>
        <b/>
        <sz val="11"/>
        <rFont val="Arial"/>
        <family val="2"/>
        <charset val="238"/>
      </rPr>
      <t>przeciwkradzieżowe</t>
    </r>
    <r>
      <rPr>
        <sz val="11"/>
        <rFont val="Arial"/>
        <family val="2"/>
        <charset val="238"/>
      </rPr>
      <t>: czujki ruchu, dozór (pracowniczy - część doby), system monitoringu (firma ochrony zewnętrzna - całodobowy)</t>
    </r>
  </si>
  <si>
    <t>848-17-06-679</t>
  </si>
  <si>
    <t>Instytucja Kultury - Biblioteka Publiczna Gminy Ełk</t>
  </si>
  <si>
    <t xml:space="preserve">nie </t>
  </si>
  <si>
    <t xml:space="preserve">budynek biblioteki publicznej (parter+piętro) </t>
  </si>
  <si>
    <t>działalnośc statutowa placówek kultury</t>
  </si>
  <si>
    <t>przedwojenny</t>
  </si>
  <si>
    <t>gaśnice proszkowe 4 szt., kraty na wszystkich oknach (parter), drzwi wejściowe "Porta" +2 zamki "Gerda"</t>
  </si>
  <si>
    <t>Nowa Wieś Ełcka, ul. Małeckich 30</t>
  </si>
  <si>
    <t>cegła czerowna</t>
  </si>
  <si>
    <t>drewniane</t>
  </si>
  <si>
    <t>dachówka/konstrukcja drewniana</t>
  </si>
  <si>
    <t>500-700 m od rzeki</t>
  </si>
  <si>
    <t>bieżące remonty komina</t>
  </si>
  <si>
    <t>dostateczny</t>
  </si>
  <si>
    <t>zbiornik na ścieki</t>
  </si>
  <si>
    <t>udział w budynku - lokal filii bibliotecznej (parter)</t>
  </si>
  <si>
    <t>działalnośc statutowa placówek kultury, mieszkania prywatne</t>
  </si>
  <si>
    <t xml:space="preserve">gaśnice proszkowe 2 szt., okratowane 3 okna, pozostale bez krat, drzwi do lokalu biblioteki antywłamaniowe + 2 zamki </t>
  </si>
  <si>
    <t>Straduny, ul.Kajki 10</t>
  </si>
  <si>
    <t>Laptop ASUSx54C-SX037</t>
  </si>
  <si>
    <t>Laptop Toshiba Satellite Pro</t>
  </si>
  <si>
    <t>1. Wykaz sprzętu elektronicznego przenośnego (do 5 lat) - rok 2012 młodszy</t>
  </si>
  <si>
    <t>848-17-06-662</t>
  </si>
  <si>
    <t>9007z</t>
  </si>
  <si>
    <t>samorzadowa instytucja kultury</t>
  </si>
  <si>
    <t>siedziba CK(parter, I p.) - lokal użytkowy</t>
  </si>
  <si>
    <t>działalność statutowa</t>
  </si>
  <si>
    <t>przedwoj.</t>
  </si>
  <si>
    <t>hydranty oraz gaśnice</t>
  </si>
  <si>
    <t>Straduny, ul. Kajki 10, lokal nr 3</t>
  </si>
  <si>
    <t xml:space="preserve">CYMBAŁY </t>
  </si>
  <si>
    <t>notebook TOSHIBA</t>
  </si>
  <si>
    <t>AUTOSAN</t>
  </si>
  <si>
    <t>H921415</t>
  </si>
  <si>
    <t>SUAAW3AAP2S022085</t>
  </si>
  <si>
    <t>NEL N807</t>
  </si>
  <si>
    <t>autobus</t>
  </si>
  <si>
    <t>24.08.2016r.</t>
  </si>
  <si>
    <t>42+2</t>
  </si>
  <si>
    <t>378500km</t>
  </si>
  <si>
    <t>blokada kierowcy</t>
  </si>
  <si>
    <t xml:space="preserve"> 15.10.2016</t>
  </si>
  <si>
    <t xml:space="preserve"> 14.10.2017</t>
  </si>
  <si>
    <t>automat czyszczący</t>
  </si>
  <si>
    <t>2008r.</t>
  </si>
  <si>
    <t>obieraczka do ziemniaków</t>
  </si>
  <si>
    <t>2002r.</t>
  </si>
  <si>
    <t>2. Zespół Szkolno-Przedszkolny Nowej Wsi Ełckiej</t>
  </si>
  <si>
    <t>1. Szkoła Podstawowa im. Szarych Szeregów w Mrozach Wielkich</t>
  </si>
  <si>
    <t>Laptop Toshiba</t>
  </si>
  <si>
    <t xml:space="preserve">Laptop </t>
  </si>
  <si>
    <t>Mobilny tablet MOBI</t>
  </si>
  <si>
    <t>Kompletny zest.ośw.led+sterown.</t>
  </si>
  <si>
    <t>Kolumna aktywna IBLEON 515 TXT</t>
  </si>
  <si>
    <t>Mikser Samndaraft FX8</t>
  </si>
  <si>
    <t>Laptop Lenovo Edge E531</t>
  </si>
  <si>
    <t>Optyczna tablica multimedialna</t>
  </si>
  <si>
    <t>Projektor BENQ</t>
  </si>
  <si>
    <t>Zestaw multimedialny WIT NOWY 3 Multi 33</t>
  </si>
  <si>
    <t>oświata</t>
  </si>
  <si>
    <t>przedwoj. + dobudowa 2001+ rozbudowa 2014</t>
  </si>
  <si>
    <t>księgowa  brutto</t>
  </si>
  <si>
    <t>alarm, gaśnice proszkowe</t>
  </si>
  <si>
    <t>Nowa Wieś Elcka Ełcka 18</t>
  </si>
  <si>
    <t>cegła, dziurawka</t>
  </si>
  <si>
    <t>drewniane, żelbeton</t>
  </si>
  <si>
    <t>dachówka,blachodachówka</t>
  </si>
  <si>
    <t>ok. 70 m od rzeki</t>
  </si>
  <si>
    <t>budynek z salą gimnastyczną z 2001 r., w 2005 r. odtworzenie części obiektu po pożarze o 279195,60 zł, rozbudowa części przedszkolnej wraz z infrastrukturą w 2014 r. - 438145,36 zł.</t>
  </si>
  <si>
    <t>dobre,bardzo dobre</t>
  </si>
  <si>
    <t>dobra,bardzo dobra</t>
  </si>
  <si>
    <t>bardzo dobry</t>
  </si>
  <si>
    <t>nie  dotyczy</t>
  </si>
  <si>
    <t>bardzo dobra,dobra</t>
  </si>
  <si>
    <t xml:space="preserve">1 w nowym, 2 w starym </t>
  </si>
  <si>
    <t>Kompleks sportowy "Moje boisko Orlik" 2012</t>
  </si>
  <si>
    <t>Zespół Szkolno-Przedszkolny, Gimnazjum</t>
  </si>
  <si>
    <t>monitoring</t>
  </si>
  <si>
    <t>Nowa Wieś Ełcka  Ełcka 18</t>
  </si>
  <si>
    <t>nie występuje</t>
  </si>
  <si>
    <t>bardzo dobra</t>
  </si>
  <si>
    <t>5635m2</t>
  </si>
  <si>
    <t>848-18-42-856</t>
  </si>
  <si>
    <t>280531571</t>
  </si>
  <si>
    <t>oświata i wychowanie</t>
  </si>
  <si>
    <t>46</t>
  </si>
  <si>
    <t>place zabaw, szatnia, stołówka, orlik</t>
  </si>
  <si>
    <t>3 imprezy- patriotyczne, sportowe, oświatowe- 500 uczestników</t>
  </si>
  <si>
    <t>848-170-00-04</t>
  </si>
  <si>
    <t>519560473</t>
  </si>
  <si>
    <t xml:space="preserve">oświata </t>
  </si>
  <si>
    <t>31</t>
  </si>
  <si>
    <t xml:space="preserve">szkoła </t>
  </si>
  <si>
    <t xml:space="preserve">TAK </t>
  </si>
  <si>
    <t xml:space="preserve">MONITORING WIZYJNY, SYSTEM ALARMOWY, CZUJNIKI DYMU, </t>
  </si>
  <si>
    <t>Chełchy 26, Ełk</t>
  </si>
  <si>
    <t xml:space="preserve">CEGŁA </t>
  </si>
  <si>
    <t xml:space="preserve">DREWNIANE </t>
  </si>
  <si>
    <t xml:space="preserve">DACH CZTEROSPADOWY KRYTY BLACHĄ </t>
  </si>
  <si>
    <t xml:space="preserve">DOBRE </t>
  </si>
  <si>
    <t xml:space="preserve">DOSTATECZNE </t>
  </si>
  <si>
    <t>DOBRE</t>
  </si>
  <si>
    <t xml:space="preserve">NIE DOTYCZY </t>
  </si>
  <si>
    <t xml:space="preserve">NIE </t>
  </si>
  <si>
    <t>1910/98</t>
  </si>
  <si>
    <t xml:space="preserve">DACH DWUSPADOWY KRYTY BALCHODACHÓKĄ </t>
  </si>
  <si>
    <t>w 2009 r .ocieplenie  ścian,  wyprawa elewacyjna, płotki przeciwśniegowe, wymiana parapetów i rur spustowych 24160,88 zł</t>
  </si>
  <si>
    <t xml:space="preserve">magazyn </t>
  </si>
  <si>
    <t xml:space="preserve">DRZWI Z ZAMKIEM </t>
  </si>
  <si>
    <t xml:space="preserve">DACH DWUSPADOWY KRYTY BALCHODACHÓWKĄ </t>
  </si>
  <si>
    <t>w 2009 r ., wymiana pokrycia dachowego blachodachówką, wymiana rynien, częściopwa wymian krokwii i deskowania dachu 39838,84 zł</t>
  </si>
  <si>
    <t xml:space="preserve">DOSTATECZNA </t>
  </si>
  <si>
    <t xml:space="preserve">DOBRA </t>
  </si>
  <si>
    <t xml:space="preserve">nie dotyczy </t>
  </si>
  <si>
    <t>LAPTOP SONY VAIO</t>
  </si>
  <si>
    <t>LAPTOP Leonovo idea Pad</t>
  </si>
  <si>
    <t>LAPTOP DELL 17-5748 i7-4510U 8GB 17</t>
  </si>
  <si>
    <t>LAPTOP LENOVO B50-30 N2830 4GB</t>
  </si>
  <si>
    <t>RADIOODTWARZACZ PHILIPS AZ1834/12</t>
  </si>
  <si>
    <t>LAPTOP G50-70 i5-4210U 4GB</t>
  </si>
  <si>
    <t xml:space="preserve">URZĄDZENIE WIELOFUNKCYJNE CANON  image RUNNER 2520  </t>
  </si>
  <si>
    <t xml:space="preserve">PROJEKTOR BENQ MS 21p DLP </t>
  </si>
  <si>
    <t xml:space="preserve">TABLICA INTERAKTYWNA GoMaxx </t>
  </si>
  <si>
    <t>PROJEKTOR BENQ MX522</t>
  </si>
  <si>
    <t>PROJEKTOR BENQ MX524 DLP SVGA</t>
  </si>
  <si>
    <t>PROJEKTOR BENQ MX525 DLP XGA</t>
  </si>
  <si>
    <t>URZĄDZENIE WIELOFUNKCYJNE CANON  MG5650 BLACK</t>
  </si>
  <si>
    <t xml:space="preserve">001164330
</t>
  </si>
  <si>
    <t>8520Z</t>
  </si>
  <si>
    <t>publiczna szkoła podstawowa</t>
  </si>
  <si>
    <t>szatnia</t>
  </si>
  <si>
    <t>20 imprez- szkole, międzyszkolne, cykliczne-  300 uczestników</t>
  </si>
  <si>
    <t>gaśnice proszkowe - 5szt, kraty na oknach (w piwnicy, szatnie, sale lekcyjne), jedne drzwi do budynku, 2 zamki Gerda, urządzenie dźwiękowe monitorujace caly obiekt szkolny nadzorujace przez część doby przez agencje ochrony</t>
  </si>
  <si>
    <t>Rękusy 17, Elk</t>
  </si>
  <si>
    <t>Budynek murowany z materiałów ceramicznych.</t>
  </si>
  <si>
    <t>Stropy prefabrykowane żerańskie bez widocznych ugięć i spękań.</t>
  </si>
  <si>
    <t>Dach stromy dwuspadowy - więźba dachowa drewniana( w stanie technicznym dostatecznym). Dach pokryty blachodachówką.Pokrycie dachu równe i szczelne. Obróbki dachu kompletne, spadkli prawidłowe.</t>
  </si>
  <si>
    <t xml:space="preserve">modernizacja 23/07/14 -adaptacja składu opału na salę do ćwiczeń gimnastycznych  w budynku szkoły 34132,98 zł, remont- izolacja fundamentów 23/07/14 r. - 20250,97 zł </t>
  </si>
  <si>
    <t>4(parter, I piętro, II pietro, piwnica)</t>
  </si>
  <si>
    <t>brama wjazdowa - kłódka, 1 bramka - zamek, 2 bramki - kłódki</t>
  </si>
  <si>
    <t>chodnik</t>
  </si>
  <si>
    <t>Telefax Panasonic KX-FC278PD</t>
  </si>
  <si>
    <t>Kopiarka Konica Minolta BIZHUB165 z tonerami</t>
  </si>
  <si>
    <t>Zestaw komputerowy LENOVO H 500 s J1900_W8.1_1Y - 2 szt.</t>
  </si>
  <si>
    <t>Monitor 18,5" LED. AOC_e950Swdak  - 2 szt.</t>
  </si>
  <si>
    <t>Drukarka HP OFFICE PRO 8100 WIFI</t>
  </si>
  <si>
    <t>Drukarka HP Color Laser Jet Pro 300 M351a</t>
  </si>
  <si>
    <t>Laptop HP Pavilion g6-1160swi5-2410M</t>
  </si>
  <si>
    <t>LAPTOP  I5 -4210 bGB 1 TB W8 DELL - 1 szt.</t>
  </si>
  <si>
    <t xml:space="preserve">Laptop Lenovo G50-80 (80E502DXPB) </t>
  </si>
  <si>
    <t>848-15-98-617</t>
  </si>
  <si>
    <t>510890826</t>
  </si>
  <si>
    <t>8531A</t>
  </si>
  <si>
    <t>Gimnazja</t>
  </si>
  <si>
    <t>24</t>
  </si>
  <si>
    <t>5 imprez- szkole- 130 uczestników</t>
  </si>
  <si>
    <t xml:space="preserve">15 imprez- imprezy plenerowe, przeglądy i konkursy- 2000 uczestników </t>
  </si>
  <si>
    <t>2 drzwi metalowe, 4 zamki</t>
  </si>
  <si>
    <t>Nowa Wieś Ełcka, ul. Lipowa 5</t>
  </si>
  <si>
    <t>cegła</t>
  </si>
  <si>
    <t>drewniany</t>
  </si>
  <si>
    <t>blachą kryty</t>
  </si>
  <si>
    <t>remont elewacji budynku w 2014 r. na kwotę 37214,76 zł; remont pomieszczeń w 2015 r. na kwotę 47006,91 zł</t>
  </si>
  <si>
    <t>zły</t>
  </si>
  <si>
    <t>budynek szkolny nowy</t>
  </si>
  <si>
    <t>pustak</t>
  </si>
  <si>
    <t>betonowe</t>
  </si>
  <si>
    <t>Bardzo dobry</t>
  </si>
  <si>
    <t>kotłownia CO gaz</t>
  </si>
  <si>
    <t>1 drzwi, 2 zamki</t>
  </si>
  <si>
    <t>drewno</t>
  </si>
  <si>
    <t>kotłownia CO olej</t>
  </si>
  <si>
    <t>2 drzwi metalowe</t>
  </si>
  <si>
    <t>sklepienie z cegły</t>
  </si>
  <si>
    <t>dosteczny</t>
  </si>
  <si>
    <t>wjazd podw.</t>
  </si>
  <si>
    <t>Projektor OPTOMA</t>
  </si>
  <si>
    <t>Mobilny Tablet MOBI VIEW</t>
  </si>
  <si>
    <t xml:space="preserve">Projektor BENQ </t>
  </si>
  <si>
    <t xml:space="preserve">Projektor BENQ MS521P SVGA 3000ANSI </t>
  </si>
  <si>
    <t xml:space="preserve">Notebook LENOVO </t>
  </si>
  <si>
    <t>Projektor EPSON EB-SO3 3LCD</t>
  </si>
  <si>
    <t>Drukarka Konica Minolta Bizhub 20p</t>
  </si>
  <si>
    <t>Kopiarka cyfrowa CANON iR2520 A3</t>
  </si>
  <si>
    <t xml:space="preserve">Zestaw komputerowy </t>
  </si>
  <si>
    <t xml:space="preserve">zabezpieczenia
(znane zabiezpieczenia p-poż i przeciw kradzieżowe)  </t>
  </si>
  <si>
    <t>NW</t>
  </si>
  <si>
    <t>AC/KR</t>
  </si>
  <si>
    <t>ASS</t>
  </si>
  <si>
    <t>Ryzyka podlegające ubezpieczeniu w danym pojeździe (wybrane ryzyka zaznaczone X)</t>
  </si>
  <si>
    <r>
      <t>Zielona Karta</t>
    </r>
    <r>
      <rPr>
        <sz val="12"/>
        <rFont val="Arial"/>
        <family val="2"/>
        <charset val="238"/>
      </rPr>
      <t xml:space="preserve"> </t>
    </r>
  </si>
  <si>
    <t>x</t>
  </si>
  <si>
    <t>ul. Kościuszki 28A, 19-300 Ełk</t>
  </si>
  <si>
    <t>budynek dydaktyczny z salą gimnastyczną</t>
  </si>
  <si>
    <t>Projektor multimedialny BenQ MX 503</t>
  </si>
  <si>
    <t xml:space="preserve">Laptop Lenovo G50-30 </t>
  </si>
  <si>
    <t>11-09-2002</t>
  </si>
  <si>
    <t xml:space="preserve">Nowa Wieś  Ełcka Ełcka 18 </t>
  </si>
  <si>
    <t xml:space="preserve"> Nowa Wieś  Ełcka Ełcka 18 </t>
  </si>
  <si>
    <t xml:space="preserve"> monitoring całodobowy, system przeciwpożarowy</t>
  </si>
  <si>
    <t>2016 rok</t>
  </si>
  <si>
    <t>Zalanie budynku szkoły w wyniku awarii sieci wodociągowej</t>
  </si>
  <si>
    <t>1. Gminny Ośrodek Pomocy Społecznej</t>
  </si>
  <si>
    <t>2. Zespół Obsługi Szkół</t>
  </si>
  <si>
    <t xml:space="preserve"> budynek wyłączony z użytkowania</t>
  </si>
  <si>
    <t xml:space="preserve"> kraty (na parterze i I piętrze) z powiadomieniem do agencji ochrony,  2 kamery w budynku, gasnice 4 proszkowe, 1 gasnica pionowa</t>
  </si>
  <si>
    <t>Ełk, ul. Armii Krajowej 3</t>
  </si>
  <si>
    <t>cegła pełna,tynk cementowo-wapienny</t>
  </si>
  <si>
    <t>nad piwnicą Kleina,pozostałe drewniane</t>
  </si>
  <si>
    <t>satromy czterospadowy, więzba dachowa drewniana</t>
  </si>
  <si>
    <t>dachówka ceraniczna</t>
  </si>
  <si>
    <t>grzejniki stalowe, instalacja C.o,</t>
  </si>
  <si>
    <t>okma drewniane skrzydłowe,drzw i drewniane</t>
  </si>
  <si>
    <t>drożnośćkominków i przewodów</t>
  </si>
  <si>
    <t>1560 m</t>
  </si>
  <si>
    <t>2 kontyg.+ poddasze</t>
  </si>
  <si>
    <t>budynek użyteczności publicznej</t>
  </si>
  <si>
    <t>Ełk, ul. Kościuszki 28</t>
  </si>
  <si>
    <t>cegła pełna licowa</t>
  </si>
  <si>
    <t>ceglane,drewniane</t>
  </si>
  <si>
    <t>stromy dwuspadowy</t>
  </si>
  <si>
    <t>blacha,dachówka ceramiczna</t>
  </si>
  <si>
    <t>zdewastopwana</t>
  </si>
  <si>
    <t>drewniana</t>
  </si>
  <si>
    <t>brak</t>
  </si>
  <si>
    <t>wył.z użyt.</t>
  </si>
  <si>
    <t xml:space="preserve">tak </t>
  </si>
  <si>
    <t>budynek komunalny</t>
  </si>
  <si>
    <t>gospodarczy</t>
  </si>
  <si>
    <t>Tak</t>
  </si>
  <si>
    <t xml:space="preserve">Bajtkowo 10 </t>
  </si>
  <si>
    <t>cegła pełna</t>
  </si>
  <si>
    <t>więzba drewniana</t>
  </si>
  <si>
    <t>papa</t>
  </si>
  <si>
    <t>budynek komunalny mieszkalny-socjalny( 8 lokali ).</t>
  </si>
  <si>
    <t xml:space="preserve"> budynek mieszkalny-socjalny</t>
  </si>
  <si>
    <t>Nie</t>
  </si>
  <si>
    <t>płyta żelbetowa,belki stropowe</t>
  </si>
  <si>
    <t>blachodachówka</t>
  </si>
  <si>
    <t>okienna-PCV,drzwiowa płytowa</t>
  </si>
  <si>
    <t>butlowa</t>
  </si>
  <si>
    <t>jest</t>
  </si>
  <si>
    <t>1944,50 m</t>
  </si>
  <si>
    <t>dwie</t>
  </si>
  <si>
    <t>szambo</t>
  </si>
  <si>
    <t xml:space="preserve">Bajtkowo Nr 10 </t>
  </si>
  <si>
    <t>Budynek komunalny</t>
  </si>
  <si>
    <t>świetlica wiejska + szambo</t>
  </si>
  <si>
    <t>Bartosze Nr.12 A</t>
  </si>
  <si>
    <t>żelbetowe prefabrykowane</t>
  </si>
  <si>
    <t>dach płaski jednospadowy papa asfaltowa + blacha trapezowa</t>
  </si>
  <si>
    <t>strop żelbetowy na pref.żelbetow. belkach stropow</t>
  </si>
  <si>
    <t>okna PCV drzwi zew stal antywłamanio  we drzwi</t>
  </si>
  <si>
    <t>Lokal 1- komunalny</t>
  </si>
  <si>
    <t>lokal mieszkalny</t>
  </si>
  <si>
    <t>Bartosze Nr.25/1</t>
  </si>
  <si>
    <t>okna PCV</t>
  </si>
  <si>
    <t>parter</t>
  </si>
  <si>
    <t>lokal 2- komunalny</t>
  </si>
  <si>
    <t>Bartosze Nr. 25/2</t>
  </si>
  <si>
    <t>lokal 3- komunalny</t>
  </si>
  <si>
    <t>Bartosze Nr. 25/3</t>
  </si>
  <si>
    <t xml:space="preserve">pomieszczenie gospodar    komunalne  </t>
  </si>
  <si>
    <t>pom. gospo.przyn   do lokalu</t>
  </si>
  <si>
    <t>po 1945</t>
  </si>
  <si>
    <t>Bartosze Nr. 25</t>
  </si>
  <si>
    <t>szambo przynal.do budynk</t>
  </si>
  <si>
    <t>zbiornik szamba</t>
  </si>
  <si>
    <t>Bartosze Nr.25</t>
  </si>
  <si>
    <t>Budynek Komunalny</t>
  </si>
  <si>
    <t>świetlica wiejska</t>
  </si>
  <si>
    <t>Rok bud 2010</t>
  </si>
  <si>
    <t>gaśnica proszkowa, żaluzje zewnętrzne-kasety,rolety antywłamaniowe</t>
  </si>
  <si>
    <t>Barany ul. Wrzosowa 2</t>
  </si>
  <si>
    <t>bloczek z gazob  etonu obli.kam</t>
  </si>
  <si>
    <t>dach 4-spadowy więzba dach drewniana</t>
  </si>
  <si>
    <t>blach.w kolorze czerw.pan.PCV</t>
  </si>
  <si>
    <t>okna i drzwi PCV żal.okien</t>
  </si>
  <si>
    <t>murowane</t>
  </si>
  <si>
    <t>857,9 m3</t>
  </si>
  <si>
    <t>przed rok 1945</t>
  </si>
  <si>
    <t>1 -  lokal komunalny</t>
  </si>
  <si>
    <t>przed rokiem 1945</t>
  </si>
  <si>
    <t>2-  lokal komunalny</t>
  </si>
  <si>
    <t>podasze</t>
  </si>
  <si>
    <t xml:space="preserve"> pomieszczenia gosp. prz ynależne do lokali</t>
  </si>
  <si>
    <t>pom. gosp.przyna   leżne do lokalu</t>
  </si>
  <si>
    <t>po roku 1945</t>
  </si>
  <si>
    <t>Chełchy Nr.3/5</t>
  </si>
  <si>
    <t>pomieszczenie gosp. Przynależne do lokalu</t>
  </si>
  <si>
    <t>pom.gosp.przyna    lezne do lokalu</t>
  </si>
  <si>
    <t>Chełchy Nr. 3/4</t>
  </si>
  <si>
    <t>Bud. Gospodarczy</t>
  </si>
  <si>
    <t>bud.gosp.po OSP</t>
  </si>
  <si>
    <t>przed 1945</t>
  </si>
  <si>
    <t>Chełchy Nr. 28 a</t>
  </si>
  <si>
    <t>Lok.Miesz.w Bud. Spółdzie</t>
  </si>
  <si>
    <t>lokal komunalny</t>
  </si>
  <si>
    <t>Chojniak 10/4</t>
  </si>
  <si>
    <t>Bud. Wspólnoty Miesz.</t>
  </si>
  <si>
    <t>Lokal mieszkalny</t>
  </si>
  <si>
    <t xml:space="preserve"> drewniana </t>
  </si>
  <si>
    <t>piętro</t>
  </si>
  <si>
    <t>świetlica</t>
  </si>
  <si>
    <t>Kałęczyny Nr.10 A</t>
  </si>
  <si>
    <t>gaz propan</t>
  </si>
  <si>
    <t>szambo szczelne przy. do świetlicy</t>
  </si>
  <si>
    <t>Kałęczyny Nr. 10A</t>
  </si>
  <si>
    <t>bud.Oczysz.Scieków przek  dla Zaeządcy WOD-KAN</t>
  </si>
  <si>
    <t>bud. Oczyszczania ścieków</t>
  </si>
  <si>
    <t>Lega</t>
  </si>
  <si>
    <t>Bud..Wspól-Mieszkaniowej</t>
  </si>
  <si>
    <t>lokal- świetlica</t>
  </si>
  <si>
    <t>Mołdzie ul. Radosna 50/4</t>
  </si>
  <si>
    <t>Dach 2-spadowy więzba  dachowa drewniana</t>
  </si>
  <si>
    <t>oknaPCVdrzwi  wew.drew.zew</t>
  </si>
  <si>
    <t>Remiza OSP</t>
  </si>
  <si>
    <t>Bud.Komunalny w tym jest 10 lokali socjalnych</t>
  </si>
  <si>
    <t xml:space="preserve"> lokale socjalne:</t>
  </si>
  <si>
    <t>Rok 2009</t>
  </si>
  <si>
    <t>Mostołty Nr. 11</t>
  </si>
  <si>
    <t>murowany</t>
  </si>
  <si>
    <t>dach strony dwuspadowy  lukarny okna dachowe</t>
  </si>
  <si>
    <t>blachpodachówka podbitka drew.więzba dre</t>
  </si>
  <si>
    <t>piece fizyczne</t>
  </si>
  <si>
    <t>okna PCVokna  dachow.drewn</t>
  </si>
  <si>
    <t>murow.z cegły pełne</t>
  </si>
  <si>
    <t>lokal socjalny</t>
  </si>
  <si>
    <t>Mostołty nr. 11/1</t>
  </si>
  <si>
    <t>Mostołty Nr.11/2</t>
  </si>
  <si>
    <t>lokal socjalny-chroniony GOPS</t>
  </si>
  <si>
    <t>Mostołty Nr.11/3</t>
  </si>
  <si>
    <t>Mostołty Nr.11/4</t>
  </si>
  <si>
    <t>Mostołty Nr.11/5</t>
  </si>
  <si>
    <t>Mostołty Nr.11/6</t>
  </si>
  <si>
    <t>Mostołty Nr.11/7</t>
  </si>
  <si>
    <t>Mostołty Nr.11/8</t>
  </si>
  <si>
    <t>lokal przekazano dla GOPS w /m</t>
  </si>
  <si>
    <t>Mostołty Nr.11/9</t>
  </si>
  <si>
    <t>Mostołty Nr. 11/10</t>
  </si>
  <si>
    <t>lokal -świetlica+ zbiornik szczelny</t>
  </si>
  <si>
    <t>Rok 2009,2015</t>
  </si>
  <si>
    <t>gaśnica proszkowa,karta monitoringu</t>
  </si>
  <si>
    <t>Mostoły Nr. 11/11</t>
  </si>
  <si>
    <t>jak wyżej</t>
  </si>
  <si>
    <t>kocioł gazowy</t>
  </si>
  <si>
    <t xml:space="preserve">okna PCV </t>
  </si>
  <si>
    <t>kocioł gazo</t>
  </si>
  <si>
    <t>mur.z cegł</t>
  </si>
  <si>
    <t>bud.gosp.był.szalet</t>
  </si>
  <si>
    <t xml:space="preserve">Mostoły Nr. 11 </t>
  </si>
  <si>
    <t>dwuspadowy</t>
  </si>
  <si>
    <t>eternit +papa</t>
  </si>
  <si>
    <t>270m</t>
  </si>
  <si>
    <t>szambo komunalne</t>
  </si>
  <si>
    <t>zbiornik na ścieki + drugie szambo do świetlicy</t>
  </si>
  <si>
    <t>po 2011</t>
  </si>
  <si>
    <t>Mostoły Nr.11</t>
  </si>
  <si>
    <t>Świetlica</t>
  </si>
  <si>
    <t>po kap.rem.2011</t>
  </si>
  <si>
    <t xml:space="preserve">Mrozy Wielkie 23A </t>
  </si>
  <si>
    <t>mur.beton-kom ceg.ociep.styrop</t>
  </si>
  <si>
    <t>blachaocynkowana profilowana</t>
  </si>
  <si>
    <t>wod-kan ogrzew  anie gazowe</t>
  </si>
  <si>
    <t>drewniane PCV</t>
  </si>
  <si>
    <t>brak wentylacji</t>
  </si>
  <si>
    <t>386,00m</t>
  </si>
  <si>
    <t>wod-kan</t>
  </si>
  <si>
    <t>okna PCVdrzwi drewniane</t>
  </si>
  <si>
    <t>Budynek Wspól. Mieszk.</t>
  </si>
  <si>
    <t>lokal nr.1</t>
  </si>
  <si>
    <t>Nowa Wieś Ełcka ul. Małeckich 4/1</t>
  </si>
  <si>
    <t>woda</t>
  </si>
  <si>
    <t>trzon kuch. +butla gaz.</t>
  </si>
  <si>
    <t>lokal Nr.2</t>
  </si>
  <si>
    <t>Nowa Wieś Ełcka ul. Małeckich  4/2</t>
  </si>
  <si>
    <t>trzon kuchenny</t>
  </si>
  <si>
    <t>lokal Nr. 3</t>
  </si>
  <si>
    <t>Nowa Wieś Ełcka ul. Małeckich 4/4</t>
  </si>
  <si>
    <t>woda + kanaliza</t>
  </si>
  <si>
    <t>trzon kuch. + butla gz</t>
  </si>
  <si>
    <t>lokal Nr.4</t>
  </si>
  <si>
    <t>Nowa Wieś Ełcka ul. Małechich 4/5</t>
  </si>
  <si>
    <t>trzon kuch.+ butla</t>
  </si>
  <si>
    <t>lokal Nr.5</t>
  </si>
  <si>
    <t>Nowa Wieś Ełcka ul. Małec kich 4/7</t>
  </si>
  <si>
    <t>Budynek. Wspólnoty Mieszkaniowej</t>
  </si>
  <si>
    <t>Nowa Wieś Ełcka ul. Kościuszki Nr. 6</t>
  </si>
  <si>
    <t>dach dwuspadowy</t>
  </si>
  <si>
    <t>drzwi drewniane</t>
  </si>
  <si>
    <t>ogrzewanie lokalne</t>
  </si>
  <si>
    <t>Śmietnik przynal. do bud. Wspólnoty</t>
  </si>
  <si>
    <t>śmietnik</t>
  </si>
  <si>
    <t>Nowa Wieś Ełcka ul. Kościuszki Nr 6</t>
  </si>
  <si>
    <t>Bud. Wspólnoty Mieszk. Gospodarczy</t>
  </si>
  <si>
    <t>część przyn. do lokalu</t>
  </si>
  <si>
    <t>Nowa Wieś Ełcka ul. EŁcka 18</t>
  </si>
  <si>
    <t>murow-tynkowy   cienkowarstwowy</t>
  </si>
  <si>
    <t>żelbetowy</t>
  </si>
  <si>
    <t>płaski jednospadowy</t>
  </si>
  <si>
    <t>papa termozgrzewalna</t>
  </si>
  <si>
    <t>bram.garażow  seg.drzw.stalow</t>
  </si>
  <si>
    <t>Świetlica + kaplica+ szambo</t>
  </si>
  <si>
    <t>gaśnica proszkowa,karta do monitoringu</t>
  </si>
  <si>
    <t>Regiel Nr. 12</t>
  </si>
  <si>
    <t>mur.cegł-pełna</t>
  </si>
  <si>
    <t>dachówka ceramiczna</t>
  </si>
  <si>
    <t>wod-kan ogrzew  kom.gaz lokalne</t>
  </si>
  <si>
    <t>okna i drzwi PCVpod.drewn</t>
  </si>
  <si>
    <t>parter+ poddasze</t>
  </si>
  <si>
    <t>tak ale nie  użyt.zas.pia</t>
  </si>
  <si>
    <t>Bud..Wspólnoty Mieszk.</t>
  </si>
  <si>
    <t>lokal komunalny  /kaplica/</t>
  </si>
  <si>
    <t>Regielnica Nr.1/8</t>
  </si>
  <si>
    <t>okPCVdrz.drew</t>
  </si>
  <si>
    <t>podpiwnicz</t>
  </si>
  <si>
    <t>Urzą:hydrofornia i przepom  przek.w Zarząd WOD-KAN</t>
  </si>
  <si>
    <t>urządzenia sanitarna</t>
  </si>
  <si>
    <t xml:space="preserve">Regielnica    </t>
  </si>
  <si>
    <t>Bud. Wspólnoty Mieszk.</t>
  </si>
  <si>
    <t>lokal komunalny/ centr. telefoniczna</t>
  </si>
  <si>
    <t>Rożyńsk Nr.45</t>
  </si>
  <si>
    <t>okna i drz dre</t>
  </si>
  <si>
    <t>poszkolny uż.publicznej</t>
  </si>
  <si>
    <t>Rożyńsk Nr.17</t>
  </si>
  <si>
    <t>murowany cegła pełna</t>
  </si>
  <si>
    <t>wod-kanogrzew   lokalne na węgi</t>
  </si>
  <si>
    <t>okna PCVdrzwi  drewniane</t>
  </si>
  <si>
    <t>gospod.oraz dodatk  upsaż. tj.studnia ogrodzenie naw.dr.</t>
  </si>
  <si>
    <t>Rożyńk Nr.17</t>
  </si>
  <si>
    <t>ceg.peł.czę.ścia.wyl.zmie.beto.ścia.szczyt.kol.dr</t>
  </si>
  <si>
    <t>dach stromy dwuspadowy</t>
  </si>
  <si>
    <t>okna i wrota  drewniane</t>
  </si>
  <si>
    <t>Rożyńsk Nr.9A</t>
  </si>
  <si>
    <t>ceg.peł.czę.ś dr</t>
  </si>
  <si>
    <t>ogrz.lok.gazowe</t>
  </si>
  <si>
    <t>gaz prop-but</t>
  </si>
  <si>
    <t>budynek Wspólnoty Mieszk.</t>
  </si>
  <si>
    <t>Rymki Nr.8/1</t>
  </si>
  <si>
    <t>etrnit falisty</t>
  </si>
  <si>
    <t>okna PCV drzwi drewniane</t>
  </si>
  <si>
    <t>część przynal. do lokalu</t>
  </si>
  <si>
    <t>pomiesz. Gospodarcze</t>
  </si>
  <si>
    <t>Rymki Nr 8/1</t>
  </si>
  <si>
    <t>kanień ciosa.z węgarkami z ceg</t>
  </si>
  <si>
    <t xml:space="preserve">drewniany </t>
  </si>
  <si>
    <t xml:space="preserve">brak   </t>
  </si>
  <si>
    <t>okna i wrota drewniane</t>
  </si>
  <si>
    <t xml:space="preserve">brak </t>
  </si>
  <si>
    <t xml:space="preserve">świetlica    </t>
  </si>
  <si>
    <t>2009 rok</t>
  </si>
  <si>
    <t>gaśnica proszkowa,karta do monitoringu, alarm</t>
  </si>
  <si>
    <t>Siedliska Nr. 25 A</t>
  </si>
  <si>
    <t>żelbetowe</t>
  </si>
  <si>
    <t>dach dwuspadowy więzba drewniana</t>
  </si>
  <si>
    <t>blacho dachówka</t>
  </si>
  <si>
    <t>wod-kan ograe lokalne gazowe</t>
  </si>
  <si>
    <t>okna i drzwi PCV st. wew.d</t>
  </si>
  <si>
    <t>gaz propan butan</t>
  </si>
  <si>
    <t>par+poddasze użytkowe</t>
  </si>
  <si>
    <t>Siedliska Nr.25A</t>
  </si>
  <si>
    <t>Budynek Własnością Wspólnoty</t>
  </si>
  <si>
    <t>Straduny ul. M. Kajki 9</t>
  </si>
  <si>
    <t>1-lokal komunalny</t>
  </si>
  <si>
    <t>Straduny ul. M. Kajki 9/6</t>
  </si>
  <si>
    <t>trzon kuch+ gaz but.</t>
  </si>
  <si>
    <t>2 -lokal komunalny</t>
  </si>
  <si>
    <t>Straduny ul. M.Kajki 9/7</t>
  </si>
  <si>
    <t>PCV+ drewniana</t>
  </si>
  <si>
    <t>trzon + butla gaz.</t>
  </si>
  <si>
    <t>3- lokal komunalny</t>
  </si>
  <si>
    <t>Straduny ul.M,Kajki 9/9</t>
  </si>
  <si>
    <t>Budynki Własnością Wspólnoty</t>
  </si>
  <si>
    <t>4 pom.gospo przy.do lokali</t>
  </si>
  <si>
    <t>1-pom.gosp. przyn. do lokalu</t>
  </si>
  <si>
    <t>Straduny ul.M.Kajki 9/6</t>
  </si>
  <si>
    <t xml:space="preserve">2-pom.gosp.przn. do lokalu </t>
  </si>
  <si>
    <t xml:space="preserve">Straduny ul.M.Kajki 9/7 </t>
  </si>
  <si>
    <t>3-pom.gosp.przy.do lokalu</t>
  </si>
  <si>
    <t>j</t>
  </si>
  <si>
    <t>Straduny ul. M.Kaji 9/7</t>
  </si>
  <si>
    <t>4-pom.gosp.przy.do lokalu</t>
  </si>
  <si>
    <t>Straduny ul.M.Kajki 9/9</t>
  </si>
  <si>
    <t xml:space="preserve"> 2 lokale użytkowe komunalne</t>
  </si>
  <si>
    <t>Społdzielnia Mieszk. w Stradunach ul Nadrz.17</t>
  </si>
  <si>
    <t>ogrzewanie c.o  z sieci</t>
  </si>
  <si>
    <t xml:space="preserve">okna i drzwi PCV     </t>
  </si>
  <si>
    <t>garaż przynależny do lokalu</t>
  </si>
  <si>
    <t>Spółdzielnia Miesz. w  Stradunach ul. Nadrz 17</t>
  </si>
  <si>
    <t>OSP</t>
  </si>
  <si>
    <t>Straduny ul. Mickiewicz 4</t>
  </si>
  <si>
    <t>stromy 2-spad. i 4-spadowy</t>
  </si>
  <si>
    <t>ogrz.gutlowo gazowe</t>
  </si>
  <si>
    <t>wrota drew.gar okna drewnia</t>
  </si>
  <si>
    <t>ogrzew butlowe</t>
  </si>
  <si>
    <t>parter+wieża</t>
  </si>
  <si>
    <t>Bud. Wspólnoty w 1/2 części</t>
  </si>
  <si>
    <t>Talusy Nr. 9/1</t>
  </si>
  <si>
    <t>stromy 2-spadowy</t>
  </si>
  <si>
    <t>drewniany - blachodachówka</t>
  </si>
  <si>
    <t xml:space="preserve"> szambo przynal.do lokalu nr.9/1</t>
  </si>
  <si>
    <t>szambo szczelne</t>
  </si>
  <si>
    <t xml:space="preserve">Rok 2014 </t>
  </si>
  <si>
    <t>Talusy nr. 9/1</t>
  </si>
  <si>
    <t>lokal komualny  -użytkowy</t>
  </si>
  <si>
    <t>Woszczele ul. Zielona11</t>
  </si>
  <si>
    <t>dach stromt 2 - spadowy</t>
  </si>
  <si>
    <t>drewniany dachówka cer amiczna</t>
  </si>
  <si>
    <t xml:space="preserve"> komunalny</t>
  </si>
  <si>
    <t>Woszczele ul. Zielona 7</t>
  </si>
  <si>
    <t>dach 2-spadowy więzba drewniana</t>
  </si>
  <si>
    <t>dachówka ceramiczna blach.trap. papa asfalt</t>
  </si>
  <si>
    <t>wod-kan + lokalne+ elektry</t>
  </si>
  <si>
    <t>okna i drzwi dr ew. i PCV</t>
  </si>
  <si>
    <t>lokalne</t>
  </si>
  <si>
    <t xml:space="preserve"> punkt przedszkolny</t>
  </si>
  <si>
    <t>Woszczele u. Zielona Nr.7.</t>
  </si>
  <si>
    <t>wod-kan + elekt.</t>
  </si>
  <si>
    <t xml:space="preserve">okna i drzwi  drewniane </t>
  </si>
  <si>
    <t>160,00m</t>
  </si>
  <si>
    <t>Budynek gospodarczy</t>
  </si>
  <si>
    <t>Woszczele ul.Zielona Nr.7/1</t>
  </si>
  <si>
    <t>okna i drzwi drewniane</t>
  </si>
  <si>
    <t>remiza OSP</t>
  </si>
  <si>
    <t>Woszczele ul.Zielona 9B</t>
  </si>
  <si>
    <t>płaski 1-spadowy</t>
  </si>
  <si>
    <t>ogrzewanie but. gaz</t>
  </si>
  <si>
    <t>brama garaz.  seg.okna drew</t>
  </si>
  <si>
    <t>Woszczele ul. Dębowa 4</t>
  </si>
  <si>
    <t>bloczek betonowy,cegła silka,</t>
  </si>
  <si>
    <t>płytu żerańskie,</t>
  </si>
  <si>
    <t>drewniany o konstrukcji platwiowo-kleszczowej</t>
  </si>
  <si>
    <t>wod-kan,ogrz. Gazowe</t>
  </si>
  <si>
    <t>okna PCV,drzwiowa aluminiowa,wew.pełne porta</t>
  </si>
  <si>
    <t>instal. Gazowa</t>
  </si>
  <si>
    <t>979 m</t>
  </si>
  <si>
    <t xml:space="preserve">    2014 rok</t>
  </si>
  <si>
    <t>Lega Nr. 5A</t>
  </si>
  <si>
    <t>bloczki betonowe, pustak,bloczki sylikatowe</t>
  </si>
  <si>
    <t>okna PCV,drzwiowa aluminiowa</t>
  </si>
  <si>
    <t>inmstalacja gazowa</t>
  </si>
  <si>
    <t>269,40 m</t>
  </si>
  <si>
    <t>1 zbiornik szamba</t>
  </si>
  <si>
    <t>Regielnica</t>
  </si>
  <si>
    <t>Bartosze</t>
  </si>
  <si>
    <t>budynek oczyszczalni</t>
  </si>
  <si>
    <t>Chełchy-Lega</t>
  </si>
  <si>
    <t>Nowa Wieś Ełcka</t>
  </si>
  <si>
    <t>lokal gospodarczy</t>
  </si>
  <si>
    <t>Straduny, ul. Nadrzeczna 17</t>
  </si>
  <si>
    <t>remiza+lokal użytkowy</t>
  </si>
  <si>
    <t>Chełchy 28A, Chełchy 6(lok.użyt. OSP)</t>
  </si>
  <si>
    <t>Sędki /Lega/</t>
  </si>
  <si>
    <t>Hydrofornia Wityny</t>
  </si>
  <si>
    <t>Wityny</t>
  </si>
  <si>
    <t>Place zabaw szt. 27</t>
  </si>
  <si>
    <t>Ruska Wieś, Regielnica, Witryny, Krokocie, Chełchy, Lega, Rymki, Nowa Wieś Ełcka ul.Szosa Bajtkowska, T.Kościuszki,Rożyńsk, Straduny, Woszczele, Przykopka, Regiel, Mołdzie, Mosołty,Bajtkowo,Ciernie,Chojniak,Guzki,Kałęczyny,Lepaki Wielkie, Siedliska,Chruściele,Płociczno,Talusy, Pistki</t>
  </si>
  <si>
    <t xml:space="preserve">Zbiornik na ścieki </t>
  </si>
  <si>
    <t>Buniaki</t>
  </si>
  <si>
    <t>Stacja uzdatniania wody</t>
  </si>
  <si>
    <t>Oracze/ Wityny</t>
  </si>
  <si>
    <t>Przystanek autobusowy</t>
  </si>
  <si>
    <t>Siedliska</t>
  </si>
  <si>
    <t>Wiata stadionowa podwójna w Stradunach</t>
  </si>
  <si>
    <t>Straduny</t>
  </si>
  <si>
    <t xml:space="preserve"> - skaner HP SJ 300</t>
  </si>
  <si>
    <t xml:space="preserve"> - zasilacz awaryjny APC Back-UPS ES 700</t>
  </si>
  <si>
    <t xml:space="preserve"> - zasilacz awaryjny Ever Ecco 800 LCD</t>
  </si>
  <si>
    <t xml:space="preserve"> - zasilacz awaryjny Ever Eco 800 LCd</t>
  </si>
  <si>
    <t>AP Dell SonicPoint N2 with PoE injector</t>
  </si>
  <si>
    <t>- drukarka Dymo LabelWriter 450 Turbo</t>
  </si>
  <si>
    <t>drukarka HP LJ M201dw</t>
  </si>
  <si>
    <t>drukarka HP LJ Pro M401dn</t>
  </si>
  <si>
    <t>drukarka HP LJ Pro M402dn</t>
  </si>
  <si>
    <t>- drukarka HP LJ Pro P1102 - WYBORY 4</t>
  </si>
  <si>
    <t>- drukarka HP LJ Pro P1102 - WYBORY 5</t>
  </si>
  <si>
    <t>- drukarka Samsung ML-3310nd</t>
  </si>
  <si>
    <t>sdrukarka samsng SL-M2875nd</t>
  </si>
  <si>
    <t>- dysk twardy zewn. USB Adata  Superior SH93 - 1 TB</t>
  </si>
  <si>
    <t>- dysk twardy zewn. USB Adata 1 TB</t>
  </si>
  <si>
    <t>- dysk twardy zewn. USB Adata 640 GB</t>
  </si>
  <si>
    <t>komputer DELL V390</t>
  </si>
  <si>
    <t>komputer stacjonarny Intel NUC5i5RYH</t>
  </si>
  <si>
    <t>Komputer stacjonarny DELL Optiplex 390SFF</t>
  </si>
  <si>
    <t>komputer stacjonarny Dell Precision T1500</t>
  </si>
  <si>
    <t>- komputer stacjonarny Dell V3900 MT/i5-4460, 8 GB RAM, 1 TB HDD, DVD-RW, Win 8,1 Pro PL, 3Y nbd</t>
  </si>
  <si>
    <t>komputer stacjonarny Dell Vostro V270MT</t>
  </si>
  <si>
    <t>komputer stacjonarny Dell Vostro V3900</t>
  </si>
  <si>
    <t>komputer stacjonarny HP DC8300</t>
  </si>
  <si>
    <t>- komputer stacjonarny HP Pro 3500 MT</t>
  </si>
  <si>
    <t>komputer stacjonarny Lenovo A540/E - all - in-one</t>
  </si>
  <si>
    <t>komputer stacjonarny Lenovo Thinkcentre</t>
  </si>
  <si>
    <t>komputer stacjonarny MSI all-in-one NTT Business WA800W</t>
  </si>
  <si>
    <t>- monitor ASUS 23"</t>
  </si>
  <si>
    <t>- monitor LG 23MB35</t>
  </si>
  <si>
    <t>- monitor Philips  247E</t>
  </si>
  <si>
    <t>- monitor Philips 226V4LAB</t>
  </si>
  <si>
    <t>- monitor Philips 226v4lab/00</t>
  </si>
  <si>
    <t>- monitor Philips 240S4QMB</t>
  </si>
  <si>
    <t>- monitor Philips 243V5LHAB</t>
  </si>
  <si>
    <t>- monitor Samsung UE32J5500 32"</t>
  </si>
  <si>
    <t>- NAS QNAP TS-453U + 4 dyski WD RED 4 TB</t>
  </si>
  <si>
    <t>przełącznik Dell Networking N2024</t>
  </si>
  <si>
    <t>przełącznik Dell Networking N2048</t>
  </si>
  <si>
    <t>router Cisco Linksys EA2700</t>
  </si>
  <si>
    <t>- skaner HP SJ 300</t>
  </si>
  <si>
    <t>switch TP-Link TL-SG1005D</t>
  </si>
  <si>
    <t>Thecus N2800 - system archiwiwzacji danych</t>
  </si>
  <si>
    <t>- UTM Dell SonicWall TZ500 TotalSecure 1YR</t>
  </si>
  <si>
    <t>zasilacz APC SC420</t>
  </si>
  <si>
    <t>- zasilacz awaryjny APC 650 VA</t>
  </si>
  <si>
    <t>zasilacz awaryjny Ever DUO II</t>
  </si>
  <si>
    <t>- zasilacz awaryjny Ever Ecco 800 LCD</t>
  </si>
  <si>
    <t>- zasilacz awaryjny UPS Ever Sinline Pro 3000 + kaerta SNMP</t>
  </si>
  <si>
    <t>- zasilacz UPS APC CyberFort 700 VA BE700G-P</t>
  </si>
  <si>
    <t>- zasilacz Ups Ever Duo II 800</t>
  </si>
  <si>
    <t>- zasilacz UPS Ever DUOPRO 1000</t>
  </si>
  <si>
    <t>- zasilacz UPS GT Power Box LCD 650VA</t>
  </si>
  <si>
    <t>-drukarka HP LJ Pro 401dn</t>
  </si>
  <si>
    <t>SERWER DELL PowerEdge R430</t>
  </si>
  <si>
    <t>- komputer przenośny - notebook Dell Vostro 3460 , Win7 64-bit</t>
  </si>
  <si>
    <t>komputer przenośny - notebook Dell Vostro V3560 Silver</t>
  </si>
  <si>
    <t>komputer przenośny - notebook Dell Vostro V3750</t>
  </si>
  <si>
    <t xml:space="preserve">- komputer przenośny - notebook HP 255 G3, Windows 8.1 64-bit </t>
  </si>
  <si>
    <t xml:space="preserve">- komputer przenośny - notebook HP 255 G3, Windows 8.1 64-bit - </t>
  </si>
  <si>
    <t>komputer przenośny notebook Lenovo G50-30</t>
  </si>
  <si>
    <t xml:space="preserve">- komputer przenośny - notebook Lenovo G70, i3, 4 GB, HDD 1 TB,  Windows 8.1 64-bit </t>
  </si>
  <si>
    <t>tablet Samsung</t>
  </si>
  <si>
    <t>monitoring wizyjny HikVision</t>
  </si>
  <si>
    <t>DAIMLER BENZ</t>
  </si>
  <si>
    <t>1019AF</t>
  </si>
  <si>
    <t>X3801831445989</t>
  </si>
  <si>
    <t>NEL 8L36</t>
  </si>
  <si>
    <t>pożarniczy</t>
  </si>
  <si>
    <t>9586</t>
  </si>
  <si>
    <t>1979</t>
  </si>
  <si>
    <t>4,32/6</t>
  </si>
  <si>
    <t xml:space="preserve"> 02.11.2017  </t>
  </si>
  <si>
    <t>FSCA STAR</t>
  </si>
  <si>
    <t>STAR 266</t>
  </si>
  <si>
    <t>OTX 3621</t>
  </si>
  <si>
    <t>specjalny pożarniczy</t>
  </si>
  <si>
    <t>Mercedes</t>
  </si>
  <si>
    <t>38018114329759</t>
  </si>
  <si>
    <t>NEL 7U11</t>
  </si>
  <si>
    <t xml:space="preserve"> 27.02.2018  </t>
  </si>
  <si>
    <t>Mercedes- Benz</t>
  </si>
  <si>
    <t>1017AE</t>
  </si>
  <si>
    <t>38008114366225</t>
  </si>
  <si>
    <t>NEL 7V35</t>
  </si>
  <si>
    <t>01.06.2017</t>
  </si>
  <si>
    <t>31.05.2018</t>
  </si>
  <si>
    <t>Fiat</t>
  </si>
  <si>
    <t>Seicento</t>
  </si>
  <si>
    <t>ZFA18700001235156</t>
  </si>
  <si>
    <t>NEL 18164</t>
  </si>
  <si>
    <t>osobowy</t>
  </si>
  <si>
    <t>11.10.2005</t>
  </si>
  <si>
    <t>10.07.2017</t>
  </si>
  <si>
    <t>09.07.2018</t>
  </si>
  <si>
    <t>OPEL</t>
  </si>
  <si>
    <t>COMBO-C</t>
  </si>
  <si>
    <t>W0L0XCF0623042545</t>
  </si>
  <si>
    <t>NEL R577</t>
  </si>
  <si>
    <t>ciężarowy</t>
  </si>
  <si>
    <t>19.01.2017</t>
  </si>
  <si>
    <t>18.01.2018</t>
  </si>
  <si>
    <t>18.09.2016</t>
  </si>
  <si>
    <t>17.09.2017</t>
  </si>
  <si>
    <t>Mercedes-Benz</t>
  </si>
  <si>
    <t>ATEGO</t>
  </si>
  <si>
    <t>WDB9676371l886104</t>
  </si>
  <si>
    <t>NEL 14661</t>
  </si>
  <si>
    <t>Ochotnicza Straż Pożarna w Woszczelach</t>
  </si>
  <si>
    <t>Renault</t>
  </si>
  <si>
    <t>Master</t>
  </si>
  <si>
    <t>VF1VBH4C244605864</t>
  </si>
  <si>
    <t>NEL22243</t>
  </si>
  <si>
    <t>29.03.2011</t>
  </si>
  <si>
    <t>FS LUBLIN</t>
  </si>
  <si>
    <t>Żuk A15B</t>
  </si>
  <si>
    <t>SUL01511BK0513299</t>
  </si>
  <si>
    <t>NEL P334</t>
  </si>
  <si>
    <t>FCS JELCZ</t>
  </si>
  <si>
    <t>JELCZ P325DS</t>
  </si>
  <si>
    <t>SUJP32592M0020967</t>
  </si>
  <si>
    <t>NEL P332</t>
  </si>
  <si>
    <t>Ford Transit</t>
  </si>
  <si>
    <t>350M</t>
  </si>
  <si>
    <t>WFONXXTTFN9D13672</t>
  </si>
  <si>
    <t>NEL 6243A</t>
  </si>
  <si>
    <t>Neptun</t>
  </si>
  <si>
    <t>N7-202 PTD</t>
  </si>
  <si>
    <t>SXE1P202DFS000708</t>
  </si>
  <si>
    <t>NEL 0721P</t>
  </si>
  <si>
    <t>przyczepka lekka</t>
  </si>
  <si>
    <t>08.07.2015</t>
  </si>
  <si>
    <t xml:space="preserve">03.11.2016 </t>
  </si>
  <si>
    <t xml:space="preserve">15.10.2016 </t>
  </si>
  <si>
    <t xml:space="preserve"> 14.10.2017 </t>
  </si>
  <si>
    <t xml:space="preserve"> 28.02.2017 </t>
  </si>
  <si>
    <t xml:space="preserve"> 27.02.2018 </t>
  </si>
  <si>
    <t xml:space="preserve"> 08.03.2017</t>
  </si>
  <si>
    <t xml:space="preserve"> 07.03.2018  </t>
  </si>
  <si>
    <t>08.07.2017</t>
  </si>
  <si>
    <t>07.07.2018</t>
  </si>
  <si>
    <t>11.05.2017</t>
  </si>
  <si>
    <t>10.05.2018</t>
  </si>
  <si>
    <t>VF1VBH4J246827712</t>
  </si>
  <si>
    <t>NEL21350</t>
  </si>
  <si>
    <t>30.03.2012</t>
  </si>
  <si>
    <t>TEKNAMOTOR</t>
  </si>
  <si>
    <t>SKORPION 120 SD</t>
  </si>
  <si>
    <t>SVA100R12GLR00099</t>
  </si>
  <si>
    <t>NEL PR25</t>
  </si>
  <si>
    <t>PRZYCZEPA SPECJALNA DO ROZDRABNIANIA ODPADKÓW DREWNIANYCH</t>
  </si>
  <si>
    <t>14.03.2017</t>
  </si>
  <si>
    <t>13.03.2018</t>
  </si>
  <si>
    <t>15.06.2017</t>
  </si>
  <si>
    <t>14.06.2018</t>
  </si>
  <si>
    <t>ul. T. Kościuszki 28A, 19-300 Ełk</t>
  </si>
  <si>
    <t>świetlica wiejska, szambo</t>
  </si>
  <si>
    <t>Lokal komunalny</t>
  </si>
  <si>
    <t xml:space="preserve"> 2 lokale komunalne- użytkowe, szambo</t>
  </si>
  <si>
    <t>Budynek Wspólnoty</t>
  </si>
  <si>
    <t>pomieszcz. gosp. do lokalu Nr.1, szambo</t>
  </si>
  <si>
    <t>848-183-13-67</t>
  </si>
  <si>
    <t>790671099</t>
  </si>
  <si>
    <t>81</t>
  </si>
  <si>
    <t>Informacje o szkodach w okresie ostatnich 3 lat (stan na dzień  26.07.2016 r.)</t>
  </si>
  <si>
    <t>OC p.p.m</t>
  </si>
  <si>
    <t>brak informacji</t>
  </si>
  <si>
    <t xml:space="preserve"> 08.03.2017  </t>
  </si>
  <si>
    <t>18.09.2014</t>
  </si>
  <si>
    <t xml:space="preserve"> oczyszczalnie ścieków, place zabaw, szatnie, stołówki</t>
  </si>
  <si>
    <t>1 festyn rodzinny-  120 uczestników</t>
  </si>
  <si>
    <t>Rezerwa: OC dróg szkoda z 2010 r. - 7 678,43 zł; mienie od ognia i innych zdarzeń losowych  szkoda z 2016 r.- 3 624,70 zł</t>
  </si>
  <si>
    <t>wiata przystankowa</t>
  </si>
  <si>
    <t xml:space="preserve">domek holenderski </t>
  </si>
  <si>
    <t>Chełchy nr. 3/5</t>
  </si>
  <si>
    <t xml:space="preserve">Siedliska </t>
  </si>
  <si>
    <t xml:space="preserve">Nowa Wieś Ełcka </t>
  </si>
  <si>
    <t>Talusy</t>
  </si>
  <si>
    <t>Guzki</t>
  </si>
  <si>
    <t>Mołdzie</t>
  </si>
  <si>
    <t xml:space="preserve">Lepaki Małe </t>
  </si>
  <si>
    <t>Nowa Wieś Ełcka, ul. Szosa Bajtkowska</t>
  </si>
  <si>
    <t>Bajtkowo</t>
  </si>
  <si>
    <t>Mostołty</t>
  </si>
  <si>
    <t>Bajtkowo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</si>
</sst>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  <numFmt numFmtId="166" formatCode="#,##0.00\ &quot;zł&quot;;[Red]#,##0.00\ &quot;zł&quot;"/>
    <numFmt numFmtId="167" formatCode="#,##0.00&quot; zł &quot;;\-#,##0.00&quot; zł &quot;;&quot; -&quot;#&quot; zł &quot;;@\ "/>
    <numFmt numFmtId="168" formatCode="\ #,##0.00&quot; zł &quot;;\-#,##0.00&quot; zł &quot;;&quot; -&quot;#&quot; zł &quot;;@\ "/>
    <numFmt numFmtId="169" formatCode="#,##0.00\ _z_ł"/>
  </numFmts>
  <fonts count="49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</font>
    <font>
      <sz val="10"/>
      <name val="Arial CE"/>
      <charset val="238"/>
    </font>
    <font>
      <b/>
      <sz val="10"/>
      <color indexed="6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color indexed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charset val="238"/>
    </font>
    <font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i/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4">
    <xf numFmtId="0" fontId="0" fillId="0" borderId="0"/>
    <xf numFmtId="0" fontId="1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  <xf numFmtId="0" fontId="3" fillId="0" borderId="0"/>
    <xf numFmtId="0" fontId="10" fillId="0" borderId="0"/>
    <xf numFmtId="165" fontId="10" fillId="0" borderId="0" applyFill="0" applyBorder="0" applyAlignment="0" applyProtection="0"/>
    <xf numFmtId="44" fontId="18" fillId="0" borderId="0" applyFont="0" applyFill="0" applyBorder="0" applyAlignment="0" applyProtection="0"/>
    <xf numFmtId="0" fontId="1" fillId="0" borderId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30" borderId="0" applyNumberFormat="0" applyBorder="0" applyAlignment="0" applyProtection="0"/>
    <xf numFmtId="0" fontId="24" fillId="18" borderId="38" applyNumberFormat="0" applyAlignment="0" applyProtection="0"/>
    <xf numFmtId="0" fontId="25" fillId="9" borderId="39" applyNumberFormat="0" applyAlignment="0" applyProtection="0"/>
    <xf numFmtId="0" fontId="26" fillId="15" borderId="0" applyNumberFormat="0" applyBorder="0" applyAlignment="0" applyProtection="0"/>
    <xf numFmtId="0" fontId="20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28" fillId="31" borderId="41" applyNumberFormat="0" applyAlignment="0" applyProtection="0"/>
    <xf numFmtId="0" fontId="29" fillId="0" borderId="42" applyNumberFormat="0" applyFill="0" applyAlignment="0" applyProtection="0"/>
    <xf numFmtId="0" fontId="30" fillId="0" borderId="43" applyNumberFormat="0" applyFill="0" applyAlignment="0" applyProtection="0"/>
    <xf numFmtId="0" fontId="31" fillId="0" borderId="44" applyNumberFormat="0" applyFill="0" applyAlignment="0" applyProtection="0"/>
    <xf numFmtId="0" fontId="31" fillId="0" borderId="0" applyNumberFormat="0" applyFill="0" applyBorder="0" applyAlignment="0" applyProtection="0"/>
    <xf numFmtId="0" fontId="32" fillId="32" borderId="0" applyNumberFormat="0" applyBorder="0" applyAlignment="0" applyProtection="0"/>
    <xf numFmtId="0" fontId="1" fillId="0" borderId="0"/>
    <xf numFmtId="0" fontId="21" fillId="0" borderId="0"/>
    <xf numFmtId="0" fontId="33" fillId="9" borderId="38" applyNumberFormat="0" applyAlignment="0" applyProtection="0"/>
    <xf numFmtId="0" fontId="34" fillId="0" borderId="4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" fillId="33" borderId="46" applyNumberFormat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5" fontId="1" fillId="0" borderId="0" applyFill="0" applyBorder="0" applyAlignment="0" applyProtection="0"/>
    <xf numFmtId="0" fontId="38" fillId="14" borderId="0" applyNumberFormat="0" applyBorder="0" applyAlignment="0" applyProtection="0"/>
    <xf numFmtId="44" fontId="4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4" fontId="4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9">
    <xf numFmtId="0" fontId="0" fillId="0" borderId="0" xfId="0"/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2"/>
    <xf numFmtId="0" fontId="9" fillId="0" borderId="0" xfId="2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/>
    <xf numFmtId="0" fontId="13" fillId="7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1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164" fontId="13" fillId="11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3" fillId="0" borderId="0" xfId="2" applyBorder="1"/>
    <xf numFmtId="0" fontId="12" fillId="0" borderId="0" xfId="0" applyFont="1" applyAlignment="1">
      <alignment horizontal="left"/>
    </xf>
    <xf numFmtId="0" fontId="7" fillId="0" borderId="0" xfId="0" applyFont="1" applyFill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2" borderId="1" xfId="8" applyFont="1" applyFill="1" applyBorder="1" applyAlignment="1">
      <alignment vertical="center" wrapText="1"/>
    </xf>
    <xf numFmtId="0" fontId="12" fillId="2" borderId="1" xfId="8" applyFont="1" applyFill="1" applyBorder="1" applyAlignment="1">
      <alignment horizontal="center" vertical="center" wrapText="1"/>
    </xf>
    <xf numFmtId="164" fontId="13" fillId="3" borderId="9" xfId="0" applyNumberFormat="1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1" xfId="8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0" fontId="13" fillId="4" borderId="12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8" fontId="1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0" borderId="0" xfId="0" applyFill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2" fillId="10" borderId="0" xfId="0" applyFont="1" applyFill="1" applyAlignment="1">
      <alignment vertical="center"/>
    </xf>
    <xf numFmtId="0" fontId="12" fillId="10" borderId="0" xfId="0" applyFont="1" applyFill="1"/>
    <xf numFmtId="164" fontId="12" fillId="10" borderId="1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12" fillId="10" borderId="0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3" fillId="11" borderId="7" xfId="0" applyFont="1" applyFill="1" applyBorder="1" applyAlignment="1">
      <alignment vertical="center"/>
    </xf>
    <xf numFmtId="0" fontId="13" fillId="11" borderId="7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vertical="center"/>
    </xf>
    <xf numFmtId="49" fontId="12" fillId="10" borderId="1" xfId="0" applyNumberFormat="1" applyFont="1" applyFill="1" applyBorder="1" applyAlignment="1">
      <alignment horizontal="center" vertical="center"/>
    </xf>
    <xf numFmtId="49" fontId="12" fillId="10" borderId="1" xfId="0" applyNumberFormat="1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4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64" fontId="13" fillId="8" borderId="1" xfId="0" applyNumberFormat="1" applyFont="1" applyFill="1" applyBorder="1" applyAlignment="1">
      <alignment horizontal="center" vertical="center"/>
    </xf>
    <xf numFmtId="165" fontId="12" fillId="10" borderId="2" xfId="0" applyNumberFormat="1" applyFont="1" applyFill="1" applyBorder="1" applyAlignment="1">
      <alignment horizontal="right" vertical="center"/>
    </xf>
    <xf numFmtId="0" fontId="12" fillId="10" borderId="1" xfId="0" applyFont="1" applyFill="1" applyBorder="1" applyAlignment="1">
      <alignment vertical="center" wrapText="1"/>
    </xf>
    <xf numFmtId="164" fontId="12" fillId="0" borderId="0" xfId="0" applyNumberFormat="1" applyFont="1" applyFill="1" applyAlignment="1">
      <alignment horizontal="center"/>
    </xf>
    <xf numFmtId="164" fontId="13" fillId="8" borderId="0" xfId="0" applyNumberFormat="1" applyFont="1" applyFill="1" applyBorder="1" applyAlignment="1">
      <alignment horizontal="center" vertical="center"/>
    </xf>
    <xf numFmtId="164" fontId="19" fillId="12" borderId="1" xfId="0" applyNumberFormat="1" applyFont="1" applyFill="1" applyBorder="1" applyAlignment="1">
      <alignment vertical="center" wrapText="1"/>
    </xf>
    <xf numFmtId="0" fontId="13" fillId="9" borderId="3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3" fillId="0" borderId="35" xfId="0" applyFont="1" applyBorder="1" applyAlignment="1">
      <alignment vertical="center"/>
    </xf>
    <xf numFmtId="0" fontId="13" fillId="0" borderId="36" xfId="0" applyFont="1" applyBorder="1" applyAlignment="1">
      <alignment vertical="center" wrapText="1"/>
    </xf>
    <xf numFmtId="0" fontId="13" fillId="0" borderId="0" xfId="0" applyFont="1"/>
    <xf numFmtId="0" fontId="12" fillId="1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wrapText="1"/>
    </xf>
    <xf numFmtId="44" fontId="12" fillId="0" borderId="0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166" fontId="12" fillId="0" borderId="0" xfId="12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44" fontId="12" fillId="0" borderId="0" xfId="12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left" vertical="center"/>
    </xf>
    <xf numFmtId="44" fontId="17" fillId="0" borderId="10" xfId="5" applyFont="1" applyFill="1" applyBorder="1" applyAlignment="1">
      <alignment vertical="center"/>
    </xf>
    <xf numFmtId="44" fontId="12" fillId="0" borderId="10" xfId="5" applyFont="1" applyFill="1" applyBorder="1" applyAlignment="1">
      <alignment vertical="center"/>
    </xf>
    <xf numFmtId="0" fontId="17" fillId="0" borderId="10" xfId="5" applyNumberFormat="1" applyFont="1" applyFill="1" applyBorder="1" applyAlignment="1">
      <alignment horizontal="center" vertical="center" wrapText="1"/>
    </xf>
    <xf numFmtId="44" fontId="17" fillId="0" borderId="10" xfId="5" applyFont="1" applyFill="1" applyBorder="1" applyAlignment="1">
      <alignment horizontal="center" vertical="center"/>
    </xf>
    <xf numFmtId="44" fontId="17" fillId="0" borderId="10" xfId="5" applyFont="1" applyFill="1" applyBorder="1" applyAlignment="1">
      <alignment horizontal="center" vertical="center" wrapText="1"/>
    </xf>
    <xf numFmtId="167" fontId="17" fillId="6" borderId="10" xfId="1" applyNumberFormat="1" applyFont="1" applyFill="1" applyBorder="1" applyAlignment="1">
      <alignment horizontal="center" vertical="center" wrapText="1"/>
    </xf>
    <xf numFmtId="167" fontId="17" fillId="0" borderId="10" xfId="1" applyNumberFormat="1" applyFont="1" applyFill="1" applyBorder="1" applyAlignment="1">
      <alignment horizontal="center" vertical="center" wrapText="1"/>
    </xf>
    <xf numFmtId="0" fontId="12" fillId="0" borderId="0" xfId="2" applyFont="1"/>
    <xf numFmtId="0" fontId="7" fillId="0" borderId="0" xfId="2" applyFont="1" applyFill="1" applyBorder="1" applyAlignment="1">
      <alignment horizontal="right" vertical="center"/>
    </xf>
    <xf numFmtId="0" fontId="12" fillId="0" borderId="2" xfId="49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vertical="center" wrapText="1"/>
    </xf>
    <xf numFmtId="0" fontId="12" fillId="0" borderId="48" xfId="49" applyFont="1" applyFill="1" applyBorder="1" applyAlignment="1">
      <alignment horizontal="center" vertical="center" wrapText="1"/>
    </xf>
    <xf numFmtId="0" fontId="12" fillId="0" borderId="10" xfId="49" applyFont="1" applyFill="1" applyBorder="1" applyAlignment="1">
      <alignment horizontal="center" vertical="center" wrapText="1"/>
    </xf>
    <xf numFmtId="165" fontId="12" fillId="0" borderId="26" xfId="49" applyNumberFormat="1" applyFont="1" applyFill="1" applyBorder="1" applyAlignment="1">
      <alignment horizontal="right" vertical="center" wrapText="1"/>
    </xf>
    <xf numFmtId="0" fontId="12" fillId="0" borderId="26" xfId="49" applyFont="1" applyFill="1" applyBorder="1" applyAlignment="1">
      <alignment horizontal="center" vertical="center" wrapText="1"/>
    </xf>
    <xf numFmtId="0" fontId="16" fillId="0" borderId="10" xfId="49" applyFont="1" applyFill="1" applyBorder="1" applyAlignment="1">
      <alignment horizontal="center" vertical="center" wrapText="1"/>
    </xf>
    <xf numFmtId="0" fontId="12" fillId="0" borderId="10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vertical="center" wrapText="1"/>
    </xf>
    <xf numFmtId="0" fontId="12" fillId="0" borderId="24" xfId="49" applyFont="1" applyFill="1" applyBorder="1" applyAlignment="1">
      <alignment horizontal="center" vertical="center" wrapText="1"/>
    </xf>
    <xf numFmtId="0" fontId="12" fillId="0" borderId="22" xfId="49" applyFont="1" applyFill="1" applyBorder="1" applyAlignment="1">
      <alignment horizontal="center" vertical="center" wrapText="1"/>
    </xf>
    <xf numFmtId="165" fontId="12" fillId="0" borderId="49" xfId="49" applyNumberFormat="1" applyFont="1" applyFill="1" applyBorder="1" applyAlignment="1">
      <alignment horizontal="right" vertical="center" wrapText="1"/>
    </xf>
    <xf numFmtId="0" fontId="16" fillId="0" borderId="49" xfId="49" applyFont="1" applyFill="1" applyBorder="1" applyAlignment="1">
      <alignment horizontal="center" vertical="center" wrapText="1"/>
    </xf>
    <xf numFmtId="0" fontId="16" fillId="0" borderId="10" xfId="49" applyFont="1" applyFill="1" applyBorder="1" applyAlignment="1">
      <alignment horizontal="center" vertical="center"/>
    </xf>
    <xf numFmtId="0" fontId="12" fillId="0" borderId="22" xfId="49" applyFont="1" applyFill="1" applyBorder="1" applyAlignment="1">
      <alignment horizontal="center" vertical="center"/>
    </xf>
    <xf numFmtId="0" fontId="12" fillId="0" borderId="10" xfId="49" applyFont="1" applyFill="1" applyBorder="1" applyAlignment="1">
      <alignment vertical="center" wrapText="1"/>
    </xf>
    <xf numFmtId="0" fontId="12" fillId="0" borderId="22" xfId="49" applyFont="1" applyFill="1" applyBorder="1" applyAlignment="1">
      <alignment vertical="center" wrapText="1"/>
    </xf>
    <xf numFmtId="0" fontId="12" fillId="0" borderId="49" xfId="49" applyFont="1" applyFill="1" applyBorder="1" applyAlignment="1">
      <alignment horizontal="center" vertical="center" wrapText="1"/>
    </xf>
    <xf numFmtId="0" fontId="16" fillId="0" borderId="22" xfId="49" applyFont="1" applyFill="1" applyBorder="1" applyAlignment="1">
      <alignment horizontal="center" vertical="center" wrapText="1"/>
    </xf>
    <xf numFmtId="0" fontId="12" fillId="0" borderId="47" xfId="49" applyFont="1" applyFill="1" applyBorder="1" applyAlignment="1">
      <alignment vertical="center" wrapText="1"/>
    </xf>
    <xf numFmtId="0" fontId="16" fillId="0" borderId="47" xfId="49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6" xfId="0" applyFont="1" applyFill="1" applyBorder="1" applyAlignment="1">
      <alignment horizontal="left" vertical="center" wrapText="1"/>
    </xf>
    <xf numFmtId="0" fontId="12" fillId="2" borderId="1" xfId="8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0" fontId="12" fillId="0" borderId="1" xfId="49" applyFont="1" applyFill="1" applyBorder="1" applyAlignment="1">
      <alignment vertical="center" wrapText="1"/>
    </xf>
    <xf numFmtId="0" fontId="12" fillId="0" borderId="1" xfId="49" applyFont="1" applyFill="1" applyBorder="1" applyAlignment="1">
      <alignment horizontal="left" vertical="center" wrapText="1"/>
    </xf>
    <xf numFmtId="164" fontId="12" fillId="0" borderId="1" xfId="63" applyNumberFormat="1" applyFont="1" applyFill="1" applyBorder="1" applyAlignment="1">
      <alignment horizontal="right" vertical="center" wrapText="1"/>
    </xf>
    <xf numFmtId="4" fontId="12" fillId="0" borderId="2" xfId="49" applyNumberFormat="1" applyFont="1" applyFill="1" applyBorder="1" applyAlignment="1">
      <alignment horizontal="center" vertical="center" wrapText="1"/>
    </xf>
    <xf numFmtId="164" fontId="42" fillId="0" borderId="1" xfId="49" applyNumberFormat="1" applyFont="1" applyFill="1" applyBorder="1" applyAlignment="1">
      <alignment horizontal="center" vertical="center" wrapText="1"/>
    </xf>
    <xf numFmtId="4" fontId="12" fillId="0" borderId="1" xfId="49" applyNumberFormat="1" applyFont="1" applyFill="1" applyBorder="1" applyAlignment="1">
      <alignment horizontal="center" vertical="center" wrapText="1"/>
    </xf>
    <xf numFmtId="164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164" fontId="12" fillId="0" borderId="2" xfId="63" applyNumberFormat="1" applyFont="1" applyFill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0" fillId="6" borderId="22" xfId="0" applyFont="1" applyFill="1" applyBorder="1" applyAlignment="1">
      <alignment horizontal="center" vertical="center" wrapText="1"/>
    </xf>
    <xf numFmtId="0" fontId="12" fillId="10" borderId="1" xfId="0" quotePrefix="1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vertical="center" wrapText="1"/>
    </xf>
    <xf numFmtId="164" fontId="12" fillId="0" borderId="1" xfId="74" applyNumberFormat="1" applyFont="1" applyBorder="1" applyAlignment="1">
      <alignment horizontal="right" vertical="center"/>
    </xf>
    <xf numFmtId="0" fontId="12" fillId="0" borderId="1" xfId="49" applyNumberFormat="1" applyFont="1" applyBorder="1" applyAlignment="1">
      <alignment horizontal="center" vertical="center" wrapText="1"/>
    </xf>
    <xf numFmtId="0" fontId="12" fillId="0" borderId="8" xfId="49" applyFont="1" applyFill="1" applyBorder="1" applyAlignment="1">
      <alignment horizontal="center" vertical="center" wrapText="1"/>
    </xf>
    <xf numFmtId="164" fontId="12" fillId="0" borderId="1" xfId="74" applyNumberFormat="1" applyFont="1" applyBorder="1" applyAlignment="1">
      <alignment horizontal="right" vertical="center" wrapText="1"/>
    </xf>
    <xf numFmtId="0" fontId="12" fillId="0" borderId="1" xfId="49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2" fillId="10" borderId="1" xfId="0" applyFont="1" applyFill="1" applyBorder="1" applyAlignment="1">
      <alignment horizontal="center" vertical="center" wrapText="1"/>
    </xf>
    <xf numFmtId="164" fontId="12" fillId="10" borderId="1" xfId="0" applyNumberFormat="1" applyFont="1" applyFill="1" applyBorder="1" applyAlignment="1">
      <alignment horizontal="center" vertical="center"/>
    </xf>
    <xf numFmtId="164" fontId="13" fillId="5" borderId="11" xfId="0" applyNumberFormat="1" applyFont="1" applyFill="1" applyBorder="1" applyAlignment="1">
      <alignment horizontal="right" vertical="center" wrapText="1"/>
    </xf>
    <xf numFmtId="44" fontId="13" fillId="5" borderId="1" xfId="0" applyNumberFormat="1" applyFont="1" applyFill="1" applyBorder="1" applyAlignment="1">
      <alignment horizontal="center" vertical="center" wrapText="1"/>
    </xf>
    <xf numFmtId="0" fontId="42" fillId="5" borderId="8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6" fillId="0" borderId="22" xfId="49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8" fontId="12" fillId="5" borderId="1" xfId="0" applyNumberFormat="1" applyFont="1" applyFill="1" applyBorder="1" applyAlignment="1">
      <alignment horizontal="center" vertical="center" wrapText="1"/>
    </xf>
    <xf numFmtId="164" fontId="12" fillId="0" borderId="2" xfId="70" applyNumberFormat="1" applyFont="1" applyFill="1" applyBorder="1" applyAlignment="1">
      <alignment horizontal="right" vertical="center" wrapText="1"/>
    </xf>
    <xf numFmtId="4" fontId="42" fillId="0" borderId="2" xfId="49" applyNumberFormat="1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12" fillId="0" borderId="2" xfId="49" applyFont="1" applyFill="1" applyBorder="1" applyAlignment="1">
      <alignment horizontal="center" vertical="center"/>
    </xf>
    <xf numFmtId="164" fontId="12" fillId="0" borderId="1" xfId="70" applyNumberFormat="1" applyFont="1" applyFill="1" applyBorder="1" applyAlignment="1">
      <alignment horizontal="right" vertical="center" wrapText="1"/>
    </xf>
    <xf numFmtId="4" fontId="42" fillId="0" borderId="1" xfId="49" applyNumberFormat="1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center" vertical="center" wrapText="1"/>
    </xf>
    <xf numFmtId="0" fontId="42" fillId="0" borderId="1" xfId="49" applyFont="1" applyFill="1" applyBorder="1" applyAlignment="1">
      <alignment horizontal="center" vertical="center" wrapText="1"/>
    </xf>
    <xf numFmtId="164" fontId="12" fillId="0" borderId="1" xfId="49" applyNumberFormat="1" applyFont="1" applyFill="1" applyBorder="1" applyAlignment="1">
      <alignment horizontal="right" vertical="center" wrapText="1"/>
    </xf>
    <xf numFmtId="8" fontId="12" fillId="10" borderId="1" xfId="0" applyNumberFormat="1" applyFont="1" applyFill="1" applyBorder="1" applyAlignment="1">
      <alignment horizontal="right" vertical="center" wrapText="1"/>
    </xf>
    <xf numFmtId="0" fontId="12" fillId="10" borderId="3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center" vertical="center"/>
    </xf>
    <xf numFmtId="0" fontId="12" fillId="10" borderId="3" xfId="0" applyNumberFormat="1" applyFont="1" applyFill="1" applyBorder="1" applyAlignment="1">
      <alignment horizontal="center" vertical="center" wrapText="1"/>
    </xf>
    <xf numFmtId="165" fontId="12" fillId="0" borderId="22" xfId="59" applyFont="1" applyFill="1" applyBorder="1" applyAlignment="1" applyProtection="1">
      <alignment horizontal="center" vertical="center" wrapText="1"/>
    </xf>
    <xf numFmtId="0" fontId="16" fillId="0" borderId="22" xfId="68" applyFont="1" applyFill="1" applyBorder="1" applyAlignment="1">
      <alignment horizontal="left" vertical="center" wrapText="1"/>
    </xf>
    <xf numFmtId="0" fontId="16" fillId="0" borderId="22" xfId="68" applyFont="1" applyFill="1" applyBorder="1" applyAlignment="1">
      <alignment horizontal="center" vertical="center" wrapText="1"/>
    </xf>
    <xf numFmtId="0" fontId="16" fillId="0" borderId="1" xfId="49" applyFont="1" applyFill="1" applyBorder="1" applyAlignment="1">
      <alignment horizontal="left" vertical="center" wrapText="1"/>
    </xf>
    <xf numFmtId="0" fontId="16" fillId="0" borderId="1" xfId="68" applyFont="1" applyFill="1" applyBorder="1" applyAlignment="1">
      <alignment horizontal="center" vertical="center" wrapText="1"/>
    </xf>
    <xf numFmtId="0" fontId="16" fillId="0" borderId="3" xfId="68" applyFont="1" applyFill="1" applyBorder="1" applyAlignment="1">
      <alignment horizontal="center" vertical="center" wrapText="1"/>
    </xf>
    <xf numFmtId="0" fontId="16" fillId="0" borderId="6" xfId="68" applyFont="1" applyFill="1" applyBorder="1" applyAlignment="1">
      <alignment horizontal="center" vertical="center" wrapText="1"/>
    </xf>
    <xf numFmtId="0" fontId="12" fillId="0" borderId="11" xfId="49" applyFont="1" applyFill="1" applyBorder="1" applyAlignment="1">
      <alignment vertical="center" wrapText="1"/>
    </xf>
    <xf numFmtId="0" fontId="12" fillId="0" borderId="1" xfId="68" applyFont="1" applyFill="1" applyBorder="1" applyAlignment="1">
      <alignment horizontal="center" vertical="center" wrapText="1"/>
    </xf>
    <xf numFmtId="0" fontId="12" fillId="10" borderId="6" xfId="49" applyFont="1" applyFill="1" applyBorder="1" applyAlignment="1">
      <alignment horizontal="left" vertical="center" wrapText="1"/>
    </xf>
    <xf numFmtId="0" fontId="12" fillId="10" borderId="6" xfId="49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" fontId="12" fillId="0" borderId="48" xfId="49" applyNumberFormat="1" applyFont="1" applyFill="1" applyBorder="1" applyAlignment="1">
      <alignment horizontal="center" vertical="center" wrapText="1"/>
    </xf>
    <xf numFmtId="0" fontId="12" fillId="0" borderId="24" xfId="49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vertical="center"/>
    </xf>
    <xf numFmtId="0" fontId="12" fillId="10" borderId="1" xfId="49" applyFont="1" applyFill="1" applyBorder="1" applyAlignment="1">
      <alignment vertical="center" wrapText="1"/>
    </xf>
    <xf numFmtId="0" fontId="12" fillId="10" borderId="1" xfId="49" applyFont="1" applyFill="1" applyBorder="1" applyAlignment="1">
      <alignment horizontal="center" vertical="center" wrapText="1"/>
    </xf>
    <xf numFmtId="49" fontId="12" fillId="10" borderId="0" xfId="0" applyNumberFormat="1" applyFont="1" applyFill="1" applyAlignment="1">
      <alignment horizontal="center" vertical="center"/>
    </xf>
    <xf numFmtId="0" fontId="12" fillId="10" borderId="8" xfId="0" applyFont="1" applyFill="1" applyBorder="1" applyAlignment="1">
      <alignment vertical="center" wrapText="1"/>
    </xf>
    <xf numFmtId="49" fontId="12" fillId="10" borderId="6" xfId="0" applyNumberFormat="1" applyFont="1" applyFill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43" fillId="10" borderId="1" xfId="75" applyFont="1" applyFill="1" applyBorder="1" applyAlignment="1">
      <alignment horizontal="center" vertical="center"/>
    </xf>
    <xf numFmtId="49" fontId="43" fillId="10" borderId="1" xfId="75" applyNumberFormat="1" applyFont="1" applyFill="1" applyBorder="1" applyAlignment="1">
      <alignment horizontal="center" vertical="center"/>
    </xf>
    <xf numFmtId="0" fontId="1" fillId="10" borderId="1" xfId="75" applyFont="1" applyFill="1" applyBorder="1" applyAlignment="1">
      <alignment horizontal="center" vertical="center" wrapText="1"/>
    </xf>
    <xf numFmtId="0" fontId="1" fillId="10" borderId="1" xfId="75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0" xfId="0" applyFill="1" applyAlignment="1">
      <alignment vertical="center"/>
    </xf>
    <xf numFmtId="0" fontId="43" fillId="10" borderId="1" xfId="0" applyNumberFormat="1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/>
    </xf>
    <xf numFmtId="164" fontId="13" fillId="5" borderId="25" xfId="0" applyNumberFormat="1" applyFont="1" applyFill="1" applyBorder="1" applyAlignment="1">
      <alignment horizontal="right" vertical="center" wrapText="1"/>
    </xf>
    <xf numFmtId="44" fontId="13" fillId="5" borderId="2" xfId="0" applyNumberFormat="1" applyFont="1" applyFill="1" applyBorder="1" applyAlignment="1">
      <alignment horizontal="center" vertical="center" wrapText="1"/>
    </xf>
    <xf numFmtId="0" fontId="42" fillId="5" borderId="27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vertical="center"/>
    </xf>
    <xf numFmtId="0" fontId="12" fillId="10" borderId="2" xfId="0" applyFont="1" applyFill="1" applyBorder="1" applyAlignment="1">
      <alignment horizontal="left" vertical="center" wrapText="1"/>
    </xf>
    <xf numFmtId="0" fontId="42" fillId="10" borderId="1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8" fontId="1" fillId="10" borderId="1" xfId="0" applyNumberFormat="1" applyFont="1" applyFill="1" applyBorder="1" applyAlignment="1">
      <alignment horizontal="center" vertical="center" wrapText="1"/>
    </xf>
    <xf numFmtId="0" fontId="1" fillId="10" borderId="0" xfId="0" applyFont="1" applyFill="1" applyAlignment="1">
      <alignment vertical="center"/>
    </xf>
    <xf numFmtId="0" fontId="44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4" fontId="43" fillId="10" borderId="1" xfId="0" applyNumberFormat="1" applyFont="1" applyFill="1" applyBorder="1" applyAlignment="1">
      <alignment wrapText="1"/>
    </xf>
    <xf numFmtId="0" fontId="43" fillId="10" borderId="1" xfId="0" applyFont="1" applyFill="1" applyBorder="1" applyAlignment="1">
      <alignment wrapText="1"/>
    </xf>
    <xf numFmtId="164" fontId="0" fillId="10" borderId="1" xfId="0" applyNumberFormat="1" applyFill="1" applyBorder="1" applyAlignment="1">
      <alignment vertical="center" wrapText="1"/>
    </xf>
    <xf numFmtId="0" fontId="0" fillId="10" borderId="1" xfId="0" applyFill="1" applyBorder="1" applyAlignment="1">
      <alignment horizontal="center" vertical="center"/>
    </xf>
    <xf numFmtId="4" fontId="43" fillId="10" borderId="1" xfId="0" applyNumberFormat="1" applyFont="1" applyFill="1" applyBorder="1" applyAlignment="1">
      <alignment horizontal="center" vertical="center" wrapText="1"/>
    </xf>
    <xf numFmtId="164" fontId="0" fillId="10" borderId="1" xfId="0" applyNumberForma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vertical="center" wrapText="1"/>
    </xf>
    <xf numFmtId="0" fontId="12" fillId="10" borderId="1" xfId="13" applyFont="1" applyFill="1" applyBorder="1" applyAlignment="1">
      <alignment horizontal="center" vertical="center"/>
    </xf>
    <xf numFmtId="49" fontId="12" fillId="10" borderId="1" xfId="49" applyNumberFormat="1" applyFont="1" applyFill="1" applyBorder="1" applyAlignment="1">
      <alignment horizontal="center" vertical="center" wrapText="1"/>
    </xf>
    <xf numFmtId="0" fontId="12" fillId="10" borderId="1" xfId="49" applyFont="1" applyFill="1" applyBorder="1" applyAlignment="1">
      <alignment horizontal="center" vertical="center"/>
    </xf>
    <xf numFmtId="49" fontId="12" fillId="10" borderId="0" xfId="49" applyNumberFormat="1" applyFont="1" applyFill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164" fontId="12" fillId="10" borderId="0" xfId="49" applyNumberFormat="1" applyFont="1" applyFill="1" applyAlignment="1">
      <alignment vertical="center"/>
    </xf>
    <xf numFmtId="164" fontId="12" fillId="10" borderId="6" xfId="0" applyNumberFormat="1" applyFont="1" applyFill="1" applyBorder="1" applyAlignment="1">
      <alignment horizontal="center" vertical="center" wrapText="1"/>
    </xf>
    <xf numFmtId="0" fontId="13" fillId="7" borderId="6" xfId="1" applyNumberFormat="1" applyFont="1" applyFill="1" applyBorder="1" applyAlignment="1">
      <alignment horizontal="center" vertical="center" wrapText="1"/>
    </xf>
    <xf numFmtId="44" fontId="13" fillId="7" borderId="6" xfId="1" applyNumberFormat="1" applyFont="1" applyFill="1" applyBorder="1" applyAlignment="1">
      <alignment horizontal="center" vertical="center" wrapText="1"/>
    </xf>
    <xf numFmtId="44" fontId="13" fillId="11" borderId="37" xfId="1" applyNumberFormat="1" applyFont="1" applyFill="1" applyBorder="1" applyAlignment="1">
      <alignment horizontal="center" vertical="center" wrapText="1"/>
    </xf>
    <xf numFmtId="44" fontId="13" fillId="11" borderId="36" xfId="1" applyNumberFormat="1" applyFont="1" applyFill="1" applyBorder="1" applyAlignment="1">
      <alignment horizontal="center" vertical="center" wrapText="1"/>
    </xf>
    <xf numFmtId="44" fontId="13" fillId="12" borderId="1" xfId="1" applyNumberFormat="1" applyFont="1" applyFill="1" applyBorder="1" applyAlignment="1">
      <alignment horizontal="center" vertical="center"/>
    </xf>
    <xf numFmtId="0" fontId="12" fillId="0" borderId="47" xfId="50" applyFont="1" applyFill="1" applyBorder="1" applyAlignment="1">
      <alignment horizontal="left" vertical="center"/>
    </xf>
    <xf numFmtId="168" fontId="12" fillId="6" borderId="10" xfId="67" applyNumberFormat="1" applyFont="1" applyFill="1" applyBorder="1" applyAlignment="1">
      <alignment horizontal="right" vertical="center" wrapText="1"/>
    </xf>
    <xf numFmtId="168" fontId="12" fillId="6" borderId="10" xfId="50" applyNumberFormat="1" applyFont="1" applyFill="1" applyBorder="1" applyAlignment="1">
      <alignment horizontal="right" vertical="center" wrapText="1"/>
    </xf>
    <xf numFmtId="0" fontId="12" fillId="0" borderId="54" xfId="59" applyNumberFormat="1" applyFont="1" applyFill="1" applyBorder="1" applyAlignment="1" applyProtection="1">
      <alignment horizontal="center" vertical="center"/>
    </xf>
    <xf numFmtId="168" fontId="12" fillId="0" borderId="10" xfId="50" applyNumberFormat="1" applyFont="1" applyFill="1" applyBorder="1"/>
    <xf numFmtId="165" fontId="12" fillId="0" borderId="47" xfId="49" applyNumberFormat="1" applyFont="1" applyBorder="1" applyAlignment="1">
      <alignment horizontal="center" vertical="center"/>
    </xf>
    <xf numFmtId="168" fontId="12" fillId="0" borderId="54" xfId="50" applyNumberFormat="1" applyFont="1" applyFill="1" applyBorder="1" applyAlignment="1">
      <alignment horizontal="center" vertical="center"/>
    </xf>
    <xf numFmtId="0" fontId="12" fillId="0" borderId="22" xfId="50" applyFont="1" applyFill="1" applyBorder="1" applyAlignment="1">
      <alignment horizontal="left" vertical="center"/>
    </xf>
    <xf numFmtId="165" fontId="12" fillId="0" borderId="22" xfId="50" applyNumberFormat="1" applyFont="1" applyBorder="1" applyAlignment="1">
      <alignment horizontal="right" vertical="center" wrapText="1"/>
    </xf>
    <xf numFmtId="165" fontId="12" fillId="0" borderId="22" xfId="59" applyFont="1" applyFill="1" applyBorder="1" applyAlignment="1" applyProtection="1">
      <alignment horizontal="center" vertical="center"/>
    </xf>
    <xf numFmtId="165" fontId="12" fillId="0" borderId="22" xfId="59" applyFont="1" applyFill="1" applyBorder="1" applyAlignment="1" applyProtection="1">
      <alignment vertical="center"/>
    </xf>
    <xf numFmtId="165" fontId="12" fillId="0" borderId="22" xfId="49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5" fillId="10" borderId="0" xfId="0" applyFont="1" applyFill="1" applyAlignment="1">
      <alignment vertical="center"/>
    </xf>
    <xf numFmtId="164" fontId="45" fillId="10" borderId="0" xfId="0" applyNumberFormat="1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9" fillId="10" borderId="0" xfId="0" applyFont="1" applyFill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12" fillId="10" borderId="4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left" vertical="center"/>
    </xf>
    <xf numFmtId="0" fontId="12" fillId="10" borderId="9" xfId="0" applyFont="1" applyFill="1" applyBorder="1" applyAlignment="1">
      <alignment horizontal="center" vertical="center" wrapText="1"/>
    </xf>
    <xf numFmtId="0" fontId="13" fillId="7" borderId="63" xfId="1" applyFont="1" applyFill="1" applyBorder="1" applyAlignment="1">
      <alignment horizontal="center" vertical="center"/>
    </xf>
    <xf numFmtId="44" fontId="13" fillId="7" borderId="64" xfId="1" applyNumberFormat="1" applyFont="1" applyFill="1" applyBorder="1" applyAlignment="1">
      <alignment horizontal="center" vertical="center" wrapText="1"/>
    </xf>
    <xf numFmtId="0" fontId="12" fillId="0" borderId="65" xfId="1" applyFont="1" applyFill="1" applyBorder="1" applyAlignment="1">
      <alignment horizontal="center" vertical="center" wrapText="1"/>
    </xf>
    <xf numFmtId="44" fontId="17" fillId="0" borderId="66" xfId="5" applyFont="1" applyFill="1" applyBorder="1" applyAlignment="1">
      <alignment vertical="center" wrapText="1"/>
    </xf>
    <xf numFmtId="44" fontId="13" fillId="12" borderId="18" xfId="1" applyNumberFormat="1" applyFont="1" applyFill="1" applyBorder="1" applyAlignment="1">
      <alignment horizontal="center" vertical="center"/>
    </xf>
    <xf numFmtId="0" fontId="12" fillId="0" borderId="65" xfId="50" applyFont="1" applyFill="1" applyBorder="1" applyAlignment="1">
      <alignment horizontal="center" vertical="center" wrapText="1"/>
    </xf>
    <xf numFmtId="168" fontId="12" fillId="35" borderId="66" xfId="50" applyNumberFormat="1" applyFont="1" applyFill="1" applyBorder="1" applyAlignment="1">
      <alignment horizontal="center" vertical="center"/>
    </xf>
    <xf numFmtId="0" fontId="12" fillId="0" borderId="68" xfId="50" applyFont="1" applyFill="1" applyBorder="1" applyAlignment="1">
      <alignment horizontal="center" vertical="center"/>
    </xf>
    <xf numFmtId="165" fontId="12" fillId="35" borderId="69" xfId="59" applyFont="1" applyFill="1" applyBorder="1" applyAlignment="1" applyProtection="1">
      <alignment horizontal="center" vertical="center"/>
    </xf>
    <xf numFmtId="0" fontId="13" fillId="4" borderId="88" xfId="0" applyFont="1" applyFill="1" applyBorder="1" applyAlignment="1">
      <alignment vertical="center"/>
    </xf>
    <xf numFmtId="0" fontId="13" fillId="4" borderId="89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3" fillId="11" borderId="19" xfId="0" applyFont="1" applyFill="1" applyBorder="1" applyAlignment="1">
      <alignment vertical="center"/>
    </xf>
    <xf numFmtId="0" fontId="13" fillId="11" borderId="20" xfId="0" applyFont="1" applyFill="1" applyBorder="1" applyAlignment="1">
      <alignment vertical="center"/>
    </xf>
    <xf numFmtId="0" fontId="12" fillId="10" borderId="17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0" fillId="0" borderId="90" xfId="0" applyFont="1" applyFill="1" applyBorder="1" applyAlignment="1">
      <alignment horizontal="center" vertical="center" wrapText="1"/>
    </xf>
    <xf numFmtId="0" fontId="43" fillId="6" borderId="91" xfId="0" applyFont="1" applyFill="1" applyBorder="1" applyAlignment="1">
      <alignment horizontal="center" vertical="center" wrapText="1"/>
    </xf>
    <xf numFmtId="49" fontId="43" fillId="6" borderId="91" xfId="0" applyNumberFormat="1" applyFont="1" applyFill="1" applyBorder="1" applyAlignment="1">
      <alignment horizontal="center" vertical="center" wrapText="1"/>
    </xf>
    <xf numFmtId="0" fontId="0" fillId="6" borderId="91" xfId="0" applyFont="1" applyFill="1" applyBorder="1" applyAlignment="1">
      <alignment horizontal="center" vertical="center" wrapText="1"/>
    </xf>
    <xf numFmtId="0" fontId="0" fillId="34" borderId="92" xfId="0" applyFill="1" applyBorder="1" applyAlignment="1">
      <alignment horizontal="center" vertical="center" wrapText="1"/>
    </xf>
    <xf numFmtId="0" fontId="0" fillId="0" borderId="93" xfId="0" applyFont="1" applyFill="1" applyBorder="1" applyAlignment="1">
      <alignment horizontal="center" vertical="center" wrapText="1"/>
    </xf>
    <xf numFmtId="0" fontId="0" fillId="34" borderId="93" xfId="0" applyFont="1" applyFill="1" applyBorder="1" applyAlignment="1">
      <alignment horizontal="center" vertical="center" wrapText="1"/>
    </xf>
    <xf numFmtId="0" fontId="0" fillId="0" borderId="94" xfId="0" applyFont="1" applyFill="1" applyBorder="1" applyAlignment="1">
      <alignment horizontal="center" vertical="center" wrapText="1"/>
    </xf>
    <xf numFmtId="164" fontId="0" fillId="10" borderId="5" xfId="0" applyNumberFormat="1" applyFill="1" applyBorder="1" applyAlignment="1">
      <alignment horizontal="center" vertical="center"/>
    </xf>
    <xf numFmtId="0" fontId="0" fillId="6" borderId="95" xfId="0" applyFont="1" applyFill="1" applyBorder="1" applyAlignment="1">
      <alignment horizontal="center" vertical="center" wrapText="1"/>
    </xf>
    <xf numFmtId="0" fontId="13" fillId="11" borderId="17" xfId="0" applyFont="1" applyFill="1" applyBorder="1" applyAlignment="1">
      <alignment horizontal="center" vertical="center"/>
    </xf>
    <xf numFmtId="164" fontId="13" fillId="11" borderId="18" xfId="0" applyNumberFormat="1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center" vertical="center"/>
    </xf>
    <xf numFmtId="8" fontId="13" fillId="8" borderId="5" xfId="0" applyNumberFormat="1" applyFont="1" applyFill="1" applyBorder="1" applyAlignment="1">
      <alignment vertical="center"/>
    </xf>
    <xf numFmtId="8" fontId="13" fillId="8" borderId="9" xfId="0" applyNumberFormat="1" applyFont="1" applyFill="1" applyBorder="1" applyAlignment="1">
      <alignment vertical="center"/>
    </xf>
    <xf numFmtId="164" fontId="12" fillId="10" borderId="18" xfId="0" applyNumberFormat="1" applyFont="1" applyFill="1" applyBorder="1" applyAlignment="1">
      <alignment horizontal="right" vertical="center" wrapText="1"/>
    </xf>
    <xf numFmtId="164" fontId="12" fillId="10" borderId="18" xfId="0" applyNumberFormat="1" applyFont="1" applyFill="1" applyBorder="1" applyAlignment="1">
      <alignment horizontal="right" vertical="center"/>
    </xf>
    <xf numFmtId="164" fontId="12" fillId="10" borderId="96" xfId="0" applyNumberFormat="1" applyFont="1" applyFill="1" applyBorder="1" applyAlignment="1">
      <alignment horizontal="right" vertical="center" wrapText="1"/>
    </xf>
    <xf numFmtId="164" fontId="42" fillId="10" borderId="18" xfId="0" applyNumberFormat="1" applyFont="1" applyFill="1" applyBorder="1" applyAlignment="1">
      <alignment horizontal="right" vertical="center" wrapText="1"/>
    </xf>
    <xf numFmtId="164" fontId="12" fillId="10" borderId="64" xfId="0" applyNumberFormat="1" applyFont="1" applyFill="1" applyBorder="1" applyAlignment="1">
      <alignment horizontal="right" vertical="center" wrapText="1"/>
    </xf>
    <xf numFmtId="0" fontId="12" fillId="10" borderId="19" xfId="0" applyFont="1" applyFill="1" applyBorder="1" applyAlignment="1">
      <alignment horizontal="center" vertical="center" wrapText="1"/>
    </xf>
    <xf numFmtId="164" fontId="13" fillId="5" borderId="18" xfId="0" applyNumberFormat="1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vertical="center"/>
    </xf>
    <xf numFmtId="0" fontId="12" fillId="0" borderId="97" xfId="49" applyFont="1" applyFill="1" applyBorder="1" applyAlignment="1">
      <alignment horizontal="center" vertical="center" wrapText="1"/>
    </xf>
    <xf numFmtId="164" fontId="12" fillId="0" borderId="69" xfId="49" applyNumberFormat="1" applyFont="1" applyFill="1" applyBorder="1" applyAlignment="1">
      <alignment vertical="center" wrapText="1"/>
    </xf>
    <xf numFmtId="164" fontId="12" fillId="0" borderId="69" xfId="49" applyNumberFormat="1" applyFont="1" applyBorder="1" applyAlignment="1">
      <alignment vertical="center"/>
    </xf>
    <xf numFmtId="0" fontId="12" fillId="0" borderId="17" xfId="0" applyFont="1" applyFill="1" applyBorder="1" applyAlignment="1">
      <alignment horizontal="center" vertical="center" wrapText="1"/>
    </xf>
    <xf numFmtId="164" fontId="12" fillId="10" borderId="18" xfId="0" applyNumberFormat="1" applyFont="1" applyFill="1" applyBorder="1" applyAlignment="1">
      <alignment vertical="center"/>
    </xf>
    <xf numFmtId="164" fontId="12" fillId="0" borderId="69" xfId="49" applyNumberFormat="1" applyFont="1" applyFill="1" applyBorder="1" applyAlignment="1">
      <alignment horizontal="right" vertical="center" wrapText="1"/>
    </xf>
    <xf numFmtId="164" fontId="12" fillId="0" borderId="98" xfId="49" applyNumberFormat="1" applyFont="1" applyFill="1" applyBorder="1" applyAlignment="1">
      <alignment horizontal="right" vertical="center" wrapText="1"/>
    </xf>
    <xf numFmtId="0" fontId="12" fillId="0" borderId="68" xfId="49" applyFont="1" applyFill="1" applyBorder="1" applyAlignment="1">
      <alignment horizontal="center" vertical="center" wrapText="1"/>
    </xf>
    <xf numFmtId="164" fontId="12" fillId="0" borderId="18" xfId="0" applyNumberFormat="1" applyFont="1" applyFill="1" applyBorder="1" applyAlignment="1">
      <alignment vertical="center" wrapText="1"/>
    </xf>
    <xf numFmtId="0" fontId="12" fillId="2" borderId="99" xfId="0" applyFont="1" applyFill="1" applyBorder="1" applyAlignment="1">
      <alignment horizontal="center" vertical="center" wrapText="1"/>
    </xf>
    <xf numFmtId="164" fontId="12" fillId="0" borderId="69" xfId="59" applyNumberFormat="1" applyFont="1" applyFill="1" applyBorder="1" applyAlignment="1" applyProtection="1">
      <alignment horizontal="right" vertical="center" wrapText="1"/>
    </xf>
    <xf numFmtId="0" fontId="12" fillId="0" borderId="65" xfId="49" applyFont="1" applyBorder="1" applyAlignment="1">
      <alignment horizontal="center" vertical="center" wrapText="1"/>
    </xf>
    <xf numFmtId="164" fontId="12" fillId="0" borderId="69" xfId="59" applyNumberFormat="1" applyFont="1" applyFill="1" applyBorder="1" applyAlignment="1" applyProtection="1">
      <alignment vertical="center" wrapText="1"/>
    </xf>
    <xf numFmtId="0" fontId="12" fillId="0" borderId="99" xfId="49" applyFont="1" applyFill="1" applyBorder="1" applyAlignment="1">
      <alignment horizontal="center" vertical="center" wrapText="1"/>
    </xf>
    <xf numFmtId="164" fontId="12" fillId="0" borderId="18" xfId="74" applyNumberFormat="1" applyFont="1" applyFill="1" applyBorder="1" applyAlignment="1">
      <alignment horizontal="right" vertical="center" wrapText="1"/>
    </xf>
    <xf numFmtId="0" fontId="12" fillId="0" borderId="17" xfId="49" applyFont="1" applyFill="1" applyBorder="1" applyAlignment="1">
      <alignment horizontal="center" vertical="center" wrapText="1"/>
    </xf>
    <xf numFmtId="164" fontId="12" fillId="0" borderId="96" xfId="49" applyNumberFormat="1" applyFont="1" applyFill="1" applyBorder="1" applyAlignment="1">
      <alignment vertical="center" wrapText="1"/>
    </xf>
    <xf numFmtId="164" fontId="12" fillId="0" borderId="18" xfId="49" applyNumberFormat="1" applyFont="1" applyFill="1" applyBorder="1" applyAlignment="1">
      <alignment vertical="center" wrapText="1"/>
    </xf>
    <xf numFmtId="164" fontId="12" fillId="0" borderId="18" xfId="74" applyNumberFormat="1" applyFont="1" applyFill="1" applyBorder="1" applyAlignment="1">
      <alignment vertical="center" wrapText="1"/>
    </xf>
    <xf numFmtId="164" fontId="12" fillId="0" borderId="18" xfId="63" applyNumberFormat="1" applyFont="1" applyFill="1" applyBorder="1" applyAlignment="1">
      <alignment vertical="center"/>
    </xf>
    <xf numFmtId="164" fontId="12" fillId="10" borderId="18" xfId="49" applyNumberFormat="1" applyFont="1" applyFill="1" applyBorder="1" applyAlignment="1">
      <alignment vertical="center" wrapText="1"/>
    </xf>
    <xf numFmtId="164" fontId="12" fillId="0" borderId="18" xfId="63" applyNumberFormat="1" applyFont="1" applyFill="1" applyBorder="1" applyAlignment="1">
      <alignment vertical="center" wrapText="1"/>
    </xf>
    <xf numFmtId="0" fontId="12" fillId="10" borderId="63" xfId="49" applyFont="1" applyFill="1" applyBorder="1" applyAlignment="1">
      <alignment horizontal="center" vertical="center" wrapText="1"/>
    </xf>
    <xf numFmtId="164" fontId="12" fillId="0" borderId="18" xfId="71" applyNumberFormat="1" applyFont="1" applyFill="1" applyBorder="1" applyAlignment="1">
      <alignment vertical="center" wrapText="1"/>
    </xf>
    <xf numFmtId="164" fontId="12" fillId="0" borderId="100" xfId="71" applyNumberFormat="1" applyFont="1" applyFill="1" applyBorder="1" applyAlignment="1">
      <alignment vertical="center" wrapText="1"/>
    </xf>
    <xf numFmtId="164" fontId="12" fillId="0" borderId="64" xfId="71" applyNumberFormat="1" applyFont="1" applyFill="1" applyBorder="1" applyAlignment="1">
      <alignment vertical="center" wrapText="1"/>
    </xf>
    <xf numFmtId="164" fontId="12" fillId="0" borderId="18" xfId="71" applyNumberFormat="1" applyFont="1" applyFill="1" applyBorder="1" applyAlignment="1">
      <alignment horizontal="right" vertical="center" wrapText="1"/>
    </xf>
    <xf numFmtId="164" fontId="12" fillId="10" borderId="64" xfId="49" applyNumberFormat="1" applyFont="1" applyFill="1" applyBorder="1" applyAlignment="1">
      <alignment horizontal="right" vertical="center" wrapText="1"/>
    </xf>
    <xf numFmtId="164" fontId="12" fillId="10" borderId="100" xfId="49" applyNumberFormat="1" applyFont="1" applyFill="1" applyBorder="1" applyAlignment="1">
      <alignment horizontal="right" vertical="center" wrapText="1"/>
    </xf>
    <xf numFmtId="164" fontId="12" fillId="2" borderId="18" xfId="6" applyNumberFormat="1" applyFont="1" applyFill="1" applyBorder="1" applyAlignment="1">
      <alignment horizontal="right" vertical="center" wrapText="1"/>
    </xf>
    <xf numFmtId="164" fontId="12" fillId="0" borderId="18" xfId="63" applyNumberFormat="1" applyFont="1" applyFill="1" applyBorder="1" applyAlignment="1">
      <alignment horizontal="right" vertical="center" wrapText="1"/>
    </xf>
    <xf numFmtId="0" fontId="12" fillId="10" borderId="99" xfId="0" applyFont="1" applyFill="1" applyBorder="1" applyAlignment="1">
      <alignment horizontal="center" vertical="center" wrapText="1"/>
    </xf>
    <xf numFmtId="0" fontId="12" fillId="0" borderId="99" xfId="0" applyFont="1" applyFill="1" applyBorder="1" applyAlignment="1">
      <alignment horizontal="center" vertical="center" wrapText="1"/>
    </xf>
    <xf numFmtId="164" fontId="16" fillId="0" borderId="96" xfId="0" applyNumberFormat="1" applyFont="1" applyFill="1" applyBorder="1" applyAlignment="1">
      <alignment horizontal="right" vertical="center"/>
    </xf>
    <xf numFmtId="164" fontId="16" fillId="0" borderId="18" xfId="0" applyNumberFormat="1" applyFont="1" applyFill="1" applyBorder="1" applyAlignment="1">
      <alignment horizontal="right" vertical="center"/>
    </xf>
    <xf numFmtId="164" fontId="12" fillId="0" borderId="18" xfId="63" applyNumberFormat="1" applyFont="1" applyFill="1" applyBorder="1" applyAlignment="1">
      <alignment horizontal="right" vertical="center"/>
    </xf>
    <xf numFmtId="164" fontId="12" fillId="0" borderId="18" xfId="49" applyNumberFormat="1" applyFont="1" applyFill="1" applyBorder="1" applyAlignment="1">
      <alignment horizontal="right" vertical="center" wrapText="1"/>
    </xf>
    <xf numFmtId="164" fontId="12" fillId="0" borderId="96" xfId="49" applyNumberFormat="1" applyFont="1" applyFill="1" applyBorder="1" applyAlignment="1">
      <alignment horizontal="right" vertical="center" wrapText="1"/>
    </xf>
    <xf numFmtId="164" fontId="12" fillId="0" borderId="96" xfId="0" applyNumberFormat="1" applyFont="1" applyFill="1" applyBorder="1" applyAlignment="1">
      <alignment vertical="center" wrapText="1"/>
    </xf>
    <xf numFmtId="164" fontId="12" fillId="0" borderId="18" xfId="0" applyNumberFormat="1" applyFont="1" applyFill="1" applyBorder="1" applyAlignment="1">
      <alignment horizontal="right" vertical="center" wrapText="1"/>
    </xf>
    <xf numFmtId="164" fontId="12" fillId="0" borderId="18" xfId="66" applyNumberFormat="1" applyFont="1" applyFill="1" applyBorder="1" applyAlignment="1">
      <alignment horizontal="right" vertical="center"/>
    </xf>
    <xf numFmtId="164" fontId="13" fillId="5" borderId="9" xfId="0" applyNumberFormat="1" applyFont="1" applyFill="1" applyBorder="1" applyAlignment="1">
      <alignment vertical="center" wrapText="1"/>
    </xf>
    <xf numFmtId="164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right" vertical="center" wrapText="1"/>
    </xf>
    <xf numFmtId="165" fontId="12" fillId="0" borderId="22" xfId="59" applyFont="1" applyFill="1" applyBorder="1" applyAlignment="1" applyProtection="1">
      <alignment horizontal="right" vertical="center" wrapText="1"/>
    </xf>
    <xf numFmtId="44" fontId="12" fillId="0" borderId="1" xfId="63" applyFont="1" applyFill="1" applyBorder="1" applyAlignment="1">
      <alignment horizontal="right" vertical="center" wrapText="1"/>
    </xf>
    <xf numFmtId="164" fontId="13" fillId="8" borderId="1" xfId="0" applyNumberFormat="1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/>
    </xf>
    <xf numFmtId="8" fontId="13" fillId="5" borderId="0" xfId="0" applyNumberFormat="1" applyFont="1" applyFill="1" applyBorder="1" applyAlignment="1">
      <alignment horizontal="center" vertical="center"/>
    </xf>
    <xf numFmtId="8" fontId="12" fillId="5" borderId="0" xfId="0" applyNumberFormat="1" applyFont="1" applyFill="1" applyBorder="1" applyAlignment="1">
      <alignment horizontal="center"/>
    </xf>
    <xf numFmtId="8" fontId="12" fillId="10" borderId="0" xfId="6" applyNumberFormat="1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/>
    </xf>
    <xf numFmtId="44" fontId="12" fillId="10" borderId="0" xfId="0" applyNumberFormat="1" applyFont="1" applyFill="1" applyBorder="1" applyAlignment="1">
      <alignment horizontal="center" vertical="center" wrapText="1"/>
    </xf>
    <xf numFmtId="44" fontId="12" fillId="2" borderId="0" xfId="0" applyNumberFormat="1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/>
    </xf>
    <xf numFmtId="44" fontId="12" fillId="5" borderId="0" xfId="0" applyNumberFormat="1" applyFont="1" applyFill="1" applyBorder="1" applyAlignment="1">
      <alignment horizontal="center"/>
    </xf>
    <xf numFmtId="165" fontId="12" fillId="10" borderId="0" xfId="0" applyNumberFormat="1" applyFont="1" applyFill="1" applyBorder="1" applyAlignment="1">
      <alignment horizontal="center" vertical="center"/>
    </xf>
    <xf numFmtId="165" fontId="12" fillId="5" borderId="0" xfId="0" applyNumberFormat="1" applyFont="1" applyFill="1" applyBorder="1" applyAlignment="1">
      <alignment horizontal="center"/>
    </xf>
    <xf numFmtId="8" fontId="13" fillId="5" borderId="0" xfId="0" applyNumberFormat="1" applyFont="1" applyFill="1" applyBorder="1" applyAlignment="1">
      <alignment horizontal="center"/>
    </xf>
    <xf numFmtId="0" fontId="14" fillId="10" borderId="1" xfId="0" applyNumberFormat="1" applyFont="1" applyFill="1" applyBorder="1" applyAlignment="1">
      <alignment horizontal="center" vertical="center" wrapText="1"/>
    </xf>
    <xf numFmtId="0" fontId="14" fillId="10" borderId="6" xfId="0" applyNumberFormat="1" applyFont="1" applyFill="1" applyBorder="1" applyAlignment="1">
      <alignment horizontal="center" vertical="center" wrapText="1"/>
    </xf>
    <xf numFmtId="4" fontId="14" fillId="10" borderId="0" xfId="0" applyNumberFormat="1" applyFont="1" applyFill="1" applyAlignment="1">
      <alignment vertical="center"/>
    </xf>
    <xf numFmtId="164" fontId="19" fillId="8" borderId="102" xfId="0" applyNumberFormat="1" applyFont="1" applyFill="1" applyBorder="1" applyAlignment="1">
      <alignment vertical="center" wrapText="1"/>
    </xf>
    <xf numFmtId="0" fontId="19" fillId="8" borderId="103" xfId="0" applyNumberFormat="1" applyFont="1" applyFill="1" applyBorder="1" applyAlignment="1">
      <alignment horizontal="center" vertical="center" wrapText="1"/>
    </xf>
    <xf numFmtId="164" fontId="19" fillId="12" borderId="6" xfId="0" applyNumberFormat="1" applyFont="1" applyFill="1" applyBorder="1" applyAlignment="1">
      <alignment vertical="center" wrapText="1"/>
    </xf>
    <xf numFmtId="14" fontId="14" fillId="10" borderId="19" xfId="0" applyNumberFormat="1" applyFont="1" applyFill="1" applyBorder="1" applyAlignment="1">
      <alignment horizontal="center" vertical="center" wrapText="1"/>
    </xf>
    <xf numFmtId="14" fontId="14" fillId="10" borderId="104" xfId="0" applyNumberFormat="1" applyFont="1" applyFill="1" applyBorder="1" applyAlignment="1">
      <alignment horizontal="center" vertical="center" wrapText="1"/>
    </xf>
    <xf numFmtId="0" fontId="14" fillId="10" borderId="64" xfId="0" applyNumberFormat="1" applyFont="1" applyFill="1" applyBorder="1" applyAlignment="1">
      <alignment vertical="center" wrapText="1"/>
    </xf>
    <xf numFmtId="0" fontId="19" fillId="12" borderId="6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3" borderId="9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3" borderId="96" xfId="0" applyFont="1" applyFill="1" applyBorder="1" applyAlignment="1">
      <alignment horizontal="center" vertical="center" wrapText="1"/>
    </xf>
    <xf numFmtId="14" fontId="14" fillId="10" borderId="17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vertical="center" wrapText="1"/>
    </xf>
    <xf numFmtId="164" fontId="14" fillId="10" borderId="1" xfId="0" applyNumberFormat="1" applyFont="1" applyFill="1" applyBorder="1" applyAlignment="1">
      <alignment vertical="center" wrapText="1"/>
    </xf>
    <xf numFmtId="0" fontId="14" fillId="10" borderId="18" xfId="0" applyNumberFormat="1" applyFont="1" applyFill="1" applyBorder="1" applyAlignment="1">
      <alignment vertical="center" wrapText="1"/>
    </xf>
    <xf numFmtId="0" fontId="14" fillId="10" borderId="0" xfId="0" applyFont="1" applyFill="1" applyBorder="1" applyAlignment="1">
      <alignment vertical="center"/>
    </xf>
    <xf numFmtId="0" fontId="14" fillId="10" borderId="0" xfId="0" applyFont="1" applyFill="1" applyAlignment="1">
      <alignment vertical="center"/>
    </xf>
    <xf numFmtId="0" fontId="14" fillId="8" borderId="0" xfId="0" applyFont="1" applyFill="1" applyAlignment="1">
      <alignment vertical="center"/>
    </xf>
    <xf numFmtId="44" fontId="14" fillId="10" borderId="18" xfId="0" applyNumberFormat="1" applyFont="1" applyFill="1" applyBorder="1" applyAlignment="1">
      <alignment vertical="center" wrapText="1"/>
    </xf>
    <xf numFmtId="0" fontId="46" fillId="10" borderId="18" xfId="0" applyNumberFormat="1" applyFont="1" applyFill="1" applyBorder="1" applyAlignment="1">
      <alignment vertical="center" wrapText="1"/>
    </xf>
    <xf numFmtId="0" fontId="46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8" xfId="0" applyNumberFormat="1" applyFont="1" applyBorder="1" applyAlignment="1">
      <alignment vertical="center" wrapText="1"/>
    </xf>
    <xf numFmtId="0" fontId="14" fillId="10" borderId="18" xfId="0" applyNumberFormat="1" applyFont="1" applyFill="1" applyBorder="1" applyAlignment="1">
      <alignment horizontal="center" vertical="center" wrapText="1"/>
    </xf>
    <xf numFmtId="44" fontId="14" fillId="1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164" fontId="14" fillId="0" borderId="2" xfId="49" applyNumberFormat="1" applyFont="1" applyFill="1" applyBorder="1" applyAlignment="1">
      <alignment horizontal="right" vertical="center" wrapText="1"/>
    </xf>
    <xf numFmtId="165" fontId="14" fillId="0" borderId="22" xfId="59" applyFont="1" applyFill="1" applyBorder="1" applyAlignment="1" applyProtection="1">
      <alignment horizontal="center" vertical="center" wrapText="1"/>
    </xf>
    <xf numFmtId="4" fontId="47" fillId="0" borderId="2" xfId="49" applyNumberFormat="1" applyFont="1" applyFill="1" applyBorder="1" applyAlignment="1">
      <alignment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69" fontId="14" fillId="0" borderId="2" xfId="49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 wrapText="1"/>
    </xf>
    <xf numFmtId="169" fontId="14" fillId="0" borderId="1" xfId="49" applyNumberFormat="1" applyFont="1" applyFill="1" applyBorder="1" applyAlignment="1">
      <alignment horizontal="center" vertical="center" wrapText="1"/>
    </xf>
    <xf numFmtId="164" fontId="14" fillId="0" borderId="1" xfId="49" applyNumberFormat="1" applyFont="1" applyFill="1" applyBorder="1" applyAlignment="1">
      <alignment horizontal="right" vertical="center" wrapText="1"/>
    </xf>
    <xf numFmtId="0" fontId="47" fillId="0" borderId="1" xfId="49" applyFont="1" applyFill="1" applyBorder="1" applyAlignment="1">
      <alignment vertical="center" wrapText="1"/>
    </xf>
    <xf numFmtId="0" fontId="14" fillId="10" borderId="1" xfId="49" applyFont="1" applyFill="1" applyBorder="1" applyAlignment="1">
      <alignment vertical="center" wrapText="1"/>
    </xf>
    <xf numFmtId="169" fontId="14" fillId="10" borderId="1" xfId="49" applyNumberFormat="1" applyFont="1" applyFill="1" applyBorder="1" applyAlignment="1">
      <alignment horizontal="center" vertical="center" wrapText="1"/>
    </xf>
    <xf numFmtId="164" fontId="14" fillId="10" borderId="1" xfId="49" applyNumberFormat="1" applyFont="1" applyFill="1" applyBorder="1" applyAlignment="1">
      <alignment horizontal="right" vertical="center" wrapText="1"/>
    </xf>
    <xf numFmtId="0" fontId="47" fillId="10" borderId="1" xfId="49" applyFont="1" applyFill="1" applyBorder="1" applyAlignment="1">
      <alignment vertical="center" wrapText="1"/>
    </xf>
    <xf numFmtId="164" fontId="14" fillId="0" borderId="6" xfId="49" applyNumberFormat="1" applyFont="1" applyFill="1" applyBorder="1" applyAlignment="1">
      <alignment horizontal="right" vertical="center" wrapText="1"/>
    </xf>
    <xf numFmtId="169" fontId="14" fillId="0" borderId="1" xfId="49" applyNumberFormat="1" applyFont="1" applyFill="1" applyBorder="1" applyAlignment="1">
      <alignment horizontal="left" vertical="center" wrapText="1"/>
    </xf>
    <xf numFmtId="0" fontId="14" fillId="0" borderId="1" xfId="49" applyFont="1" applyFill="1" applyBorder="1" applyAlignment="1">
      <alignment horizontal="center" vertical="center"/>
    </xf>
    <xf numFmtId="164" fontId="14" fillId="0" borderId="1" xfId="82" applyNumberFormat="1" applyFont="1" applyFill="1" applyBorder="1" applyAlignment="1">
      <alignment horizontal="right" vertical="center" wrapText="1"/>
    </xf>
    <xf numFmtId="0" fontId="14" fillId="0" borderId="1" xfId="49" applyFont="1" applyBorder="1" applyAlignment="1">
      <alignment vertical="center" wrapText="1"/>
    </xf>
    <xf numFmtId="0" fontId="46" fillId="0" borderId="1" xfId="49" applyFont="1" applyFill="1" applyBorder="1" applyAlignment="1">
      <alignment vertical="center" wrapText="1"/>
    </xf>
    <xf numFmtId="0" fontId="46" fillId="2" borderId="1" xfId="49" applyFont="1" applyFill="1" applyBorder="1" applyAlignment="1">
      <alignment vertical="center" wrapText="1"/>
    </xf>
    <xf numFmtId="164" fontId="14" fillId="0" borderId="6" xfId="82" applyNumberFormat="1" applyFont="1" applyFill="1" applyBorder="1" applyAlignment="1">
      <alignment horizontal="right" vertical="center" wrapText="1"/>
    </xf>
    <xf numFmtId="0" fontId="48" fillId="0" borderId="1" xfId="49" applyFont="1" applyBorder="1" applyAlignment="1">
      <alignment horizontal="center"/>
    </xf>
    <xf numFmtId="169" fontId="48" fillId="0" borderId="0" xfId="49" applyNumberFormat="1" applyFont="1" applyAlignment="1">
      <alignment horizontal="center" vertical="center" wrapText="1"/>
    </xf>
    <xf numFmtId="0" fontId="48" fillId="0" borderId="1" xfId="49" applyFont="1" applyBorder="1" applyAlignment="1">
      <alignment horizontal="center" vertical="center" wrapText="1"/>
    </xf>
    <xf numFmtId="0" fontId="48" fillId="0" borderId="0" xfId="49" applyFont="1" applyAlignment="1">
      <alignment horizontal="center" vertical="center"/>
    </xf>
    <xf numFmtId="169" fontId="14" fillId="0" borderId="2" xfId="49" applyNumberFormat="1" applyFont="1" applyFill="1" applyBorder="1" applyAlignment="1">
      <alignment vertical="center" wrapText="1"/>
    </xf>
    <xf numFmtId="44" fontId="14" fillId="0" borderId="2" xfId="49" applyNumberFormat="1" applyFont="1" applyFill="1" applyBorder="1" applyAlignment="1">
      <alignment vertical="center" wrapText="1"/>
    </xf>
    <xf numFmtId="0" fontId="14" fillId="0" borderId="2" xfId="49" applyFont="1" applyFill="1" applyBorder="1"/>
    <xf numFmtId="169" fontId="14" fillId="0" borderId="1" xfId="49" applyNumberFormat="1" applyFont="1" applyFill="1" applyBorder="1" applyAlignment="1">
      <alignment vertical="center" wrapText="1"/>
    </xf>
    <xf numFmtId="164" fontId="14" fillId="0" borderId="1" xfId="49" applyNumberFormat="1" applyFont="1" applyFill="1" applyBorder="1" applyAlignment="1">
      <alignment vertical="center" wrapText="1"/>
    </xf>
    <xf numFmtId="0" fontId="14" fillId="0" borderId="1" xfId="49" applyFont="1" applyFill="1" applyBorder="1"/>
    <xf numFmtId="0" fontId="14" fillId="0" borderId="25" xfId="49" applyFont="1" applyFill="1" applyBorder="1"/>
    <xf numFmtId="165" fontId="14" fillId="0" borderId="24" xfId="59" applyFont="1" applyFill="1" applyBorder="1" applyAlignment="1" applyProtection="1">
      <alignment horizontal="center" vertical="center" wrapText="1"/>
    </xf>
    <xf numFmtId="0" fontId="14" fillId="10" borderId="1" xfId="49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left" vertical="center" wrapText="1"/>
    </xf>
    <xf numFmtId="0" fontId="13" fillId="4" borderId="37" xfId="0" applyFont="1" applyFill="1" applyBorder="1" applyAlignment="1">
      <alignment horizontal="left" vertical="center" wrapText="1"/>
    </xf>
    <xf numFmtId="0" fontId="13" fillId="4" borderId="36" xfId="0" applyFont="1" applyFill="1" applyBorder="1" applyAlignment="1">
      <alignment horizontal="left" vertical="center" wrapText="1"/>
    </xf>
    <xf numFmtId="164" fontId="14" fillId="0" borderId="6" xfId="49" applyNumberFormat="1" applyFont="1" applyFill="1" applyBorder="1" applyAlignment="1">
      <alignment horizontal="right" vertical="center" wrapText="1"/>
    </xf>
    <xf numFmtId="164" fontId="14" fillId="0" borderId="3" xfId="49" applyNumberFormat="1" applyFont="1" applyFill="1" applyBorder="1" applyAlignment="1">
      <alignment horizontal="right" vertical="center" wrapText="1"/>
    </xf>
    <xf numFmtId="164" fontId="14" fillId="0" borderId="2" xfId="49" applyNumberFormat="1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164" fontId="13" fillId="3" borderId="14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53" xfId="0" applyFont="1" applyFill="1" applyBorder="1" applyAlignment="1">
      <alignment horizontal="left" vertical="center" wrapText="1"/>
    </xf>
    <xf numFmtId="164" fontId="13" fillId="0" borderId="35" xfId="0" applyNumberFormat="1" applyFont="1" applyFill="1" applyBorder="1" applyAlignment="1">
      <alignment horizontal="center" vertical="center"/>
    </xf>
    <xf numFmtId="164" fontId="13" fillId="0" borderId="36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13" fillId="5" borderId="71" xfId="0" applyFont="1" applyFill="1" applyBorder="1" applyAlignment="1">
      <alignment horizontal="center" vertical="center" wrapText="1"/>
    </xf>
    <xf numFmtId="0" fontId="13" fillId="5" borderId="72" xfId="0" applyFont="1" applyFill="1" applyBorder="1" applyAlignment="1">
      <alignment horizontal="center" vertical="center" wrapText="1"/>
    </xf>
    <xf numFmtId="0" fontId="13" fillId="5" borderId="73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>
      <alignment horizontal="center" vertical="center" wrapText="1"/>
    </xf>
    <xf numFmtId="0" fontId="13" fillId="4" borderId="63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64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8" borderId="71" xfId="0" applyFont="1" applyFill="1" applyBorder="1" applyAlignment="1">
      <alignment horizontal="center" vertical="center"/>
    </xf>
    <xf numFmtId="0" fontId="13" fillId="8" borderId="73" xfId="0" applyFont="1" applyFill="1" applyBorder="1" applyAlignment="1">
      <alignment horizontal="center" vertical="center"/>
    </xf>
    <xf numFmtId="0" fontId="13" fillId="9" borderId="21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13" fillId="9" borderId="30" xfId="0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77" xfId="0" applyFont="1" applyFill="1" applyBorder="1" applyAlignment="1">
      <alignment horizontal="center" vertical="center"/>
    </xf>
    <xf numFmtId="0" fontId="13" fillId="9" borderId="78" xfId="0" applyFont="1" applyFill="1" applyBorder="1" applyAlignment="1">
      <alignment horizontal="center" vertical="center"/>
    </xf>
    <xf numFmtId="0" fontId="13" fillId="9" borderId="79" xfId="0" applyFont="1" applyFill="1" applyBorder="1" applyAlignment="1">
      <alignment horizontal="center" vertical="center"/>
    </xf>
    <xf numFmtId="0" fontId="13" fillId="9" borderId="80" xfId="0" applyFont="1" applyFill="1" applyBorder="1" applyAlignment="1">
      <alignment horizontal="center" vertical="center"/>
    </xf>
    <xf numFmtId="0" fontId="13" fillId="9" borderId="81" xfId="0" applyFont="1" applyFill="1" applyBorder="1" applyAlignment="1">
      <alignment horizontal="center" vertical="center"/>
    </xf>
    <xf numFmtId="0" fontId="13" fillId="9" borderId="82" xfId="0" applyFont="1" applyFill="1" applyBorder="1" applyAlignment="1">
      <alignment horizontal="center" vertical="center"/>
    </xf>
    <xf numFmtId="0" fontId="13" fillId="9" borderId="83" xfId="0" applyFont="1" applyFill="1" applyBorder="1" applyAlignment="1">
      <alignment horizontal="center" vertical="center"/>
    </xf>
    <xf numFmtId="0" fontId="13" fillId="9" borderId="84" xfId="0" applyFont="1" applyFill="1" applyBorder="1" applyAlignment="1">
      <alignment horizontal="center" vertical="center" wrapText="1"/>
    </xf>
    <xf numFmtId="0" fontId="13" fillId="9" borderId="86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13" fillId="9" borderId="56" xfId="0" applyFont="1" applyFill="1" applyBorder="1" applyAlignment="1">
      <alignment horizontal="center" vertical="center" wrapText="1"/>
    </xf>
    <xf numFmtId="0" fontId="13" fillId="9" borderId="57" xfId="0" applyFont="1" applyFill="1" applyBorder="1" applyAlignment="1">
      <alignment horizontal="center" vertical="center" wrapText="1"/>
    </xf>
    <xf numFmtId="0" fontId="13" fillId="9" borderId="26" xfId="0" applyFont="1" applyFill="1" applyBorder="1" applyAlignment="1">
      <alignment horizontal="center" vertical="center" wrapText="1"/>
    </xf>
    <xf numFmtId="0" fontId="13" fillId="9" borderId="58" xfId="0" applyFont="1" applyFill="1" applyBorder="1" applyAlignment="1">
      <alignment horizontal="center" vertical="center" wrapText="1"/>
    </xf>
    <xf numFmtId="0" fontId="13" fillId="9" borderId="48" xfId="0" applyFont="1" applyFill="1" applyBorder="1" applyAlignment="1">
      <alignment horizontal="center" vertical="center" wrapText="1"/>
    </xf>
    <xf numFmtId="0" fontId="13" fillId="9" borderId="85" xfId="0" applyFont="1" applyFill="1" applyBorder="1" applyAlignment="1">
      <alignment horizontal="center" vertical="center" wrapText="1"/>
    </xf>
    <xf numFmtId="0" fontId="13" fillId="9" borderId="87" xfId="0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20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2" borderId="11" xfId="0" applyFont="1" applyFill="1" applyBorder="1" applyAlignment="1">
      <alignment horizontal="center" vertical="center" wrapText="1"/>
    </xf>
    <xf numFmtId="0" fontId="8" fillId="12" borderId="104" xfId="0" applyFont="1" applyFill="1" applyBorder="1" applyAlignment="1">
      <alignment horizontal="center" vertical="center" wrapText="1"/>
    </xf>
    <xf numFmtId="0" fontId="8" fillId="12" borderId="50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8" fillId="8" borderId="10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13" fillId="0" borderId="35" xfId="2" applyFont="1" applyBorder="1" applyAlignment="1">
      <alignment horizontal="left" vertical="center"/>
    </xf>
    <xf numFmtId="0" fontId="13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40" fillId="7" borderId="15" xfId="0" applyFont="1" applyFill="1" applyBorder="1" applyAlignment="1">
      <alignment horizontal="center" vertical="center"/>
    </xf>
    <xf numFmtId="0" fontId="40" fillId="7" borderId="13" xfId="0" applyFont="1" applyFill="1" applyBorder="1" applyAlignment="1">
      <alignment horizontal="center" vertical="center"/>
    </xf>
    <xf numFmtId="0" fontId="40" fillId="7" borderId="16" xfId="0" applyFont="1" applyFill="1" applyBorder="1" applyAlignment="1">
      <alignment horizontal="center" vertical="center"/>
    </xf>
    <xf numFmtId="0" fontId="13" fillId="11" borderId="35" xfId="1" applyNumberFormat="1" applyFont="1" applyFill="1" applyBorder="1" applyAlignment="1">
      <alignment horizontal="left" vertical="center" wrapText="1"/>
    </xf>
    <xf numFmtId="0" fontId="13" fillId="11" borderId="37" xfId="1" applyNumberFormat="1" applyFont="1" applyFill="1" applyBorder="1" applyAlignment="1">
      <alignment horizontal="left" vertical="center" wrapText="1"/>
    </xf>
    <xf numFmtId="164" fontId="13" fillId="8" borderId="71" xfId="2" applyNumberFormat="1" applyFont="1" applyFill="1" applyBorder="1" applyAlignment="1">
      <alignment horizontal="center" vertical="center"/>
    </xf>
    <xf numFmtId="164" fontId="13" fillId="8" borderId="72" xfId="2" applyNumberFormat="1" applyFont="1" applyFill="1" applyBorder="1" applyAlignment="1">
      <alignment horizontal="center" vertical="center"/>
    </xf>
    <xf numFmtId="164" fontId="13" fillId="8" borderId="73" xfId="2" applyNumberFormat="1" applyFont="1" applyFill="1" applyBorder="1" applyAlignment="1">
      <alignment horizontal="center" vertical="center"/>
    </xf>
    <xf numFmtId="0" fontId="13" fillId="12" borderId="67" xfId="1" applyNumberFormat="1" applyFont="1" applyFill="1" applyBorder="1" applyAlignment="1">
      <alignment horizontal="center" vertical="center"/>
    </xf>
    <xf numFmtId="0" fontId="13" fillId="12" borderId="59" xfId="1" applyNumberFormat="1" applyFont="1" applyFill="1" applyBorder="1" applyAlignment="1">
      <alignment horizontal="center" vertical="center"/>
    </xf>
    <xf numFmtId="0" fontId="13" fillId="12" borderId="60" xfId="1" applyNumberFormat="1" applyFont="1" applyFill="1" applyBorder="1" applyAlignment="1">
      <alignment horizontal="center" vertical="center"/>
    </xf>
    <xf numFmtId="0" fontId="13" fillId="12" borderId="70" xfId="1" applyNumberFormat="1" applyFont="1" applyFill="1" applyBorder="1" applyAlignment="1">
      <alignment horizontal="center" vertical="center"/>
    </xf>
    <xf numFmtId="0" fontId="13" fillId="12" borderId="61" xfId="1" applyNumberFormat="1" applyFont="1" applyFill="1" applyBorder="1" applyAlignment="1">
      <alignment horizontal="center" vertical="center"/>
    </xf>
    <xf numFmtId="0" fontId="13" fillId="12" borderId="62" xfId="1" applyNumberFormat="1" applyFont="1" applyFill="1" applyBorder="1" applyAlignment="1">
      <alignment horizontal="center" vertical="center"/>
    </xf>
    <xf numFmtId="164" fontId="13" fillId="8" borderId="74" xfId="2" applyNumberFormat="1" applyFont="1" applyFill="1" applyBorder="1" applyAlignment="1">
      <alignment horizontal="center" vertical="center"/>
    </xf>
    <xf numFmtId="164" fontId="13" fillId="8" borderId="75" xfId="2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</cellXfs>
  <cellStyles count="84">
    <cellStyle name="20% - akcent 1 2" xfId="14"/>
    <cellStyle name="20% - akcent 2 2" xfId="15"/>
    <cellStyle name="20% - akcent 3 2" xfId="16"/>
    <cellStyle name="20% - akcent 4 2" xfId="17"/>
    <cellStyle name="20% - akcent 5 2" xfId="18"/>
    <cellStyle name="20% - akcent 6 2" xfId="19"/>
    <cellStyle name="40% - akcent 1 2" xfId="20"/>
    <cellStyle name="40% - akcent 2 2" xfId="21"/>
    <cellStyle name="40% - akcent 3 2" xfId="22"/>
    <cellStyle name="40% - akcent 4 2" xfId="23"/>
    <cellStyle name="40% - akcent 5 2" xfId="24"/>
    <cellStyle name="40% - akcent 6 2" xfId="25"/>
    <cellStyle name="60% - akcent 1 2" xfId="26"/>
    <cellStyle name="60% - akcent 2 2" xfId="27"/>
    <cellStyle name="60% - akcent 3 2" xfId="28"/>
    <cellStyle name="60% - akcent 4 2" xfId="29"/>
    <cellStyle name="60% - akcent 5 2" xfId="30"/>
    <cellStyle name="60% - akcent 6 2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Dane wejściowe 2" xfId="38"/>
    <cellStyle name="Dane wyjściowe 2" xfId="39"/>
    <cellStyle name="Dobre 2" xfId="40"/>
    <cellStyle name="Hiperłącze 2" xfId="41"/>
    <cellStyle name="Komórka połączona 2" xfId="42"/>
    <cellStyle name="Komórka zaznaczona 2" xfId="43"/>
    <cellStyle name="Nagłówek 1 2" xfId="44"/>
    <cellStyle name="Nagłówek 2 2" xfId="45"/>
    <cellStyle name="Nagłówek 3 2" xfId="46"/>
    <cellStyle name="Nagłówek 4 2" xfId="47"/>
    <cellStyle name="Neutralne 2" xfId="48"/>
    <cellStyle name="Normalny" xfId="0" builtinId="0"/>
    <cellStyle name="Normalny 2" xfId="1"/>
    <cellStyle name="Normalny 2 2" xfId="49"/>
    <cellStyle name="Normalny 2 3" xfId="50"/>
    <cellStyle name="Normalny 3" xfId="2"/>
    <cellStyle name="Normalny 4" xfId="3"/>
    <cellStyle name="Normalny 5" xfId="9"/>
    <cellStyle name="Normalny 6" xfId="10"/>
    <cellStyle name="Normalny 7" xfId="13"/>
    <cellStyle name="Normalny_elektronika_starostwo_10.01.2007" xfId="8"/>
    <cellStyle name="Normalny_pozostałe dane" xfId="67"/>
    <cellStyle name="Normalny_załączniki Ełk" xfId="75"/>
    <cellStyle name="Normalny_Zeszyt1" xfId="68"/>
    <cellStyle name="Obliczenia 2" xfId="51"/>
    <cellStyle name="Procentowy 2" xfId="4"/>
    <cellStyle name="Suma 2" xfId="52"/>
    <cellStyle name="Tekst objaśnienia 2" xfId="53"/>
    <cellStyle name="Tekst ostrzeżenia 2" xfId="54"/>
    <cellStyle name="Tytuł 2" xfId="55"/>
    <cellStyle name="Uwaga 2" xfId="56"/>
    <cellStyle name="Walutowy" xfId="12" builtinId="4"/>
    <cellStyle name="Walutowy 10" xfId="72"/>
    <cellStyle name="Walutowy 11" xfId="76"/>
    <cellStyle name="Walutowy 12" xfId="80"/>
    <cellStyle name="Walutowy 2" xfId="5"/>
    <cellStyle name="Walutowy 2 2" xfId="59"/>
    <cellStyle name="Walutowy 2 3" xfId="58"/>
    <cellStyle name="Walutowy 2 4" xfId="62"/>
    <cellStyle name="Walutowy 2 5" xfId="65"/>
    <cellStyle name="Walutowy 2 6" xfId="70"/>
    <cellStyle name="Walutowy 2 7" xfId="73"/>
    <cellStyle name="Walutowy 2 8" xfId="77"/>
    <cellStyle name="Walutowy 2 9" xfId="81"/>
    <cellStyle name="Walutowy 3" xfId="6"/>
    <cellStyle name="Walutowy 3 2" xfId="63"/>
    <cellStyle name="Walutowy 3 3" xfId="66"/>
    <cellStyle name="Walutowy 3 4" xfId="71"/>
    <cellStyle name="Walutowy 3 5" xfId="74"/>
    <cellStyle name="Walutowy 3 6" xfId="78"/>
    <cellStyle name="Walutowy 3 7" xfId="82"/>
    <cellStyle name="Walutowy 4" xfId="7"/>
    <cellStyle name="Walutowy 4 2" xfId="79"/>
    <cellStyle name="Walutowy 4 3" xfId="83"/>
    <cellStyle name="Walutowy 5" xfId="11"/>
    <cellStyle name="Walutowy 6" xfId="57"/>
    <cellStyle name="Walutowy 7" xfId="61"/>
    <cellStyle name="Walutowy 8" xfId="64"/>
    <cellStyle name="Walutowy 9" xfId="69"/>
    <cellStyle name="Złe 2" xfId="60"/>
  </cellStyles>
  <dxfs count="0"/>
  <tableStyles count="0" defaultTableStyle="TableStyleMedium9" defaultPivotStyle="PivotStyleLight16"/>
  <colors>
    <mruColors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topLeftCell="G1" zoomScale="60" zoomScaleNormal="85" workbookViewId="0">
      <selection activeCell="I12" sqref="I12"/>
    </sheetView>
  </sheetViews>
  <sheetFormatPr defaultRowHeight="15"/>
  <cols>
    <col min="1" max="1" width="9.140625" style="8"/>
    <col min="2" max="2" width="72.85546875" style="84" customWidth="1"/>
    <col min="3" max="3" width="54.140625" style="69" customWidth="1"/>
    <col min="4" max="6" width="24" style="33" customWidth="1"/>
    <col min="7" max="7" width="44.42578125" style="33" customWidth="1"/>
    <col min="8" max="10" width="22.28515625" style="33" customWidth="1"/>
    <col min="11" max="11" width="26.85546875" style="33" customWidth="1"/>
    <col min="12" max="13" width="22.28515625" style="33" customWidth="1"/>
    <col min="14" max="14" width="48.140625" style="8" customWidth="1"/>
    <col min="15" max="15" width="9.140625" style="8" customWidth="1"/>
    <col min="16" max="16" width="10.7109375" style="8" customWidth="1"/>
    <col min="17" max="16384" width="9.140625" style="8"/>
  </cols>
  <sheetData>
    <row r="1" spans="1:17" ht="15.75" thickBot="1"/>
    <row r="2" spans="1:17" s="87" customFormat="1" ht="32.25" customHeight="1" thickBot="1">
      <c r="A2" s="85" t="s">
        <v>104</v>
      </c>
      <c r="B2" s="86"/>
      <c r="C2" s="90"/>
      <c r="D2" s="28"/>
      <c r="E2" s="28"/>
      <c r="F2" s="28"/>
      <c r="G2" s="28"/>
      <c r="H2" s="28"/>
      <c r="I2" s="28"/>
      <c r="J2" s="28"/>
      <c r="K2" s="28"/>
      <c r="L2" s="28"/>
      <c r="M2" s="28"/>
    </row>
    <row r="4" spans="1:17" s="10" customFormat="1" ht="99" customHeight="1">
      <c r="A4" s="9" t="s">
        <v>14</v>
      </c>
      <c r="B4" s="9" t="s">
        <v>49</v>
      </c>
      <c r="C4" s="9" t="s">
        <v>71</v>
      </c>
      <c r="D4" s="9" t="s">
        <v>35</v>
      </c>
      <c r="E4" s="9" t="s">
        <v>36</v>
      </c>
      <c r="F4" s="9" t="s">
        <v>50</v>
      </c>
      <c r="G4" s="9" t="s">
        <v>72</v>
      </c>
      <c r="H4" s="9" t="s">
        <v>65</v>
      </c>
      <c r="I4" s="9" t="s">
        <v>73</v>
      </c>
      <c r="J4" s="9" t="s">
        <v>74</v>
      </c>
      <c r="K4" s="9" t="s">
        <v>75</v>
      </c>
      <c r="L4" s="9" t="s">
        <v>76</v>
      </c>
      <c r="M4" s="9" t="s">
        <v>77</v>
      </c>
      <c r="N4" s="9" t="s">
        <v>78</v>
      </c>
    </row>
    <row r="5" spans="1:17" s="14" customFormat="1" ht="82.5" customHeight="1">
      <c r="A5" s="11">
        <v>1</v>
      </c>
      <c r="B5" s="88" t="s">
        <v>105</v>
      </c>
      <c r="C5" s="89" t="s">
        <v>1031</v>
      </c>
      <c r="D5" s="11" t="s">
        <v>1037</v>
      </c>
      <c r="E5" s="13" t="s">
        <v>1038</v>
      </c>
      <c r="F5" s="13" t="s">
        <v>60</v>
      </c>
      <c r="G5" s="12" t="s">
        <v>60</v>
      </c>
      <c r="H5" s="13" t="s">
        <v>1039</v>
      </c>
      <c r="I5" s="11" t="s">
        <v>60</v>
      </c>
      <c r="J5" s="11" t="s">
        <v>48</v>
      </c>
      <c r="K5" s="12" t="s">
        <v>1045</v>
      </c>
      <c r="L5" s="11" t="s">
        <v>48</v>
      </c>
      <c r="M5" s="275">
        <v>57890000</v>
      </c>
      <c r="N5" s="11" t="s">
        <v>60</v>
      </c>
    </row>
    <row r="6" spans="1:17" s="15" customFormat="1" ht="61.5" customHeight="1">
      <c r="A6" s="19">
        <v>2</v>
      </c>
      <c r="B6" s="88" t="s">
        <v>106</v>
      </c>
      <c r="C6" s="88" t="s">
        <v>107</v>
      </c>
      <c r="D6" s="271" t="s">
        <v>133</v>
      </c>
      <c r="E6" s="169" t="s">
        <v>134</v>
      </c>
      <c r="F6" s="272" t="s">
        <v>135</v>
      </c>
      <c r="G6" s="273" t="s">
        <v>136</v>
      </c>
      <c r="H6" s="19">
        <v>19</v>
      </c>
      <c r="I6" s="19">
        <v>82</v>
      </c>
      <c r="J6" s="19" t="s">
        <v>56</v>
      </c>
      <c r="K6" s="19" t="s">
        <v>137</v>
      </c>
      <c r="L6" s="19" t="s">
        <v>48</v>
      </c>
      <c r="M6" s="68">
        <v>957343</v>
      </c>
      <c r="N6" s="19" t="s">
        <v>138</v>
      </c>
    </row>
    <row r="7" spans="1:17" s="15" customFormat="1" ht="61.5" customHeight="1">
      <c r="A7" s="19">
        <v>3</v>
      </c>
      <c r="B7" s="88" t="s">
        <v>108</v>
      </c>
      <c r="C7" s="88" t="s">
        <v>109</v>
      </c>
      <c r="D7" s="19" t="s">
        <v>393</v>
      </c>
      <c r="E7" s="67" t="s">
        <v>394</v>
      </c>
      <c r="F7" s="67" t="s">
        <v>281</v>
      </c>
      <c r="G7" s="67" t="s">
        <v>395</v>
      </c>
      <c r="H7" s="67" t="s">
        <v>396</v>
      </c>
      <c r="I7" s="19">
        <v>305</v>
      </c>
      <c r="J7" s="19" t="s">
        <v>48</v>
      </c>
      <c r="K7" s="19" t="s">
        <v>397</v>
      </c>
      <c r="L7" s="19" t="s">
        <v>48</v>
      </c>
      <c r="M7" s="68">
        <v>2941911.51</v>
      </c>
      <c r="N7" s="19" t="s">
        <v>398</v>
      </c>
    </row>
    <row r="8" spans="1:17" s="15" customFormat="1" ht="62.25" customHeight="1">
      <c r="A8" s="19">
        <v>4</v>
      </c>
      <c r="B8" s="88" t="s">
        <v>110</v>
      </c>
      <c r="C8" s="88" t="s">
        <v>111</v>
      </c>
      <c r="D8" s="19">
        <v>8481188776</v>
      </c>
      <c r="E8" s="169" t="s">
        <v>438</v>
      </c>
      <c r="F8" s="19" t="s">
        <v>439</v>
      </c>
      <c r="G8" s="222" t="s">
        <v>440</v>
      </c>
      <c r="H8" s="19">
        <v>18</v>
      </c>
      <c r="I8" s="19">
        <v>74</v>
      </c>
      <c r="J8" s="19" t="s">
        <v>48</v>
      </c>
      <c r="K8" s="19" t="s">
        <v>441</v>
      </c>
      <c r="L8" s="19" t="s">
        <v>48</v>
      </c>
      <c r="M8" s="68">
        <v>1000562.17</v>
      </c>
      <c r="N8" s="19" t="s">
        <v>442</v>
      </c>
    </row>
    <row r="9" spans="1:17" s="15" customFormat="1" ht="72" customHeight="1">
      <c r="A9" s="19">
        <v>5</v>
      </c>
      <c r="B9" s="78" t="s">
        <v>112</v>
      </c>
      <c r="C9" s="223" t="s">
        <v>113</v>
      </c>
      <c r="D9" s="19" t="s">
        <v>461</v>
      </c>
      <c r="E9" s="67" t="s">
        <v>462</v>
      </c>
      <c r="F9" s="67" t="s">
        <v>463</v>
      </c>
      <c r="G9" s="67" t="s">
        <v>464</v>
      </c>
      <c r="H9" s="67" t="s">
        <v>465</v>
      </c>
      <c r="I9" s="19">
        <v>143</v>
      </c>
      <c r="J9" s="19" t="s">
        <v>48</v>
      </c>
      <c r="K9" s="19" t="s">
        <v>60</v>
      </c>
      <c r="L9" s="19" t="s">
        <v>60</v>
      </c>
      <c r="M9" s="68">
        <v>1608682.29</v>
      </c>
      <c r="N9" s="19" t="s">
        <v>466</v>
      </c>
    </row>
    <row r="10" spans="1:17" s="15" customFormat="1" ht="72" customHeight="1">
      <c r="A10" s="19">
        <v>6</v>
      </c>
      <c r="B10" s="88" t="s">
        <v>114</v>
      </c>
      <c r="C10" s="88" t="s">
        <v>115</v>
      </c>
      <c r="D10" s="19" t="s">
        <v>279</v>
      </c>
      <c r="E10" s="67" t="s">
        <v>280</v>
      </c>
      <c r="F10" s="274" t="s">
        <v>281</v>
      </c>
      <c r="G10" s="67" t="s">
        <v>282</v>
      </c>
      <c r="H10" s="67" t="s">
        <v>283</v>
      </c>
      <c r="I10" s="19">
        <v>200</v>
      </c>
      <c r="J10" s="19" t="s">
        <v>48</v>
      </c>
      <c r="K10" s="19" t="s">
        <v>284</v>
      </c>
      <c r="L10" s="19" t="s">
        <v>48</v>
      </c>
      <c r="M10" s="276">
        <v>2104505.98</v>
      </c>
      <c r="N10" s="19" t="s">
        <v>60</v>
      </c>
      <c r="Q10" s="15" t="s">
        <v>60</v>
      </c>
    </row>
    <row r="11" spans="1:17" s="15" customFormat="1" ht="45" customHeight="1">
      <c r="A11" s="19">
        <v>7</v>
      </c>
      <c r="B11" s="88" t="s">
        <v>116</v>
      </c>
      <c r="C11" s="88" t="s">
        <v>117</v>
      </c>
      <c r="D11" s="19" t="s">
        <v>399</v>
      </c>
      <c r="E11" s="67" t="s">
        <v>400</v>
      </c>
      <c r="F11" s="67" t="s">
        <v>281</v>
      </c>
      <c r="G11" s="19" t="s">
        <v>401</v>
      </c>
      <c r="H11" s="67" t="s">
        <v>402</v>
      </c>
      <c r="I11" s="19">
        <v>106</v>
      </c>
      <c r="J11" s="19" t="s">
        <v>48</v>
      </c>
      <c r="K11" s="19" t="s">
        <v>60</v>
      </c>
      <c r="L11" s="19" t="s">
        <v>48</v>
      </c>
      <c r="M11" s="68">
        <v>1501280.44</v>
      </c>
      <c r="N11" s="19" t="s">
        <v>1046</v>
      </c>
      <c r="Q11" s="15" t="s">
        <v>60</v>
      </c>
    </row>
    <row r="12" spans="1:17" s="15" customFormat="1" ht="45" customHeight="1">
      <c r="A12" s="19">
        <v>8</v>
      </c>
      <c r="B12" s="88" t="s">
        <v>118</v>
      </c>
      <c r="C12" s="88" t="s">
        <v>119</v>
      </c>
      <c r="D12" s="45" t="s">
        <v>211</v>
      </c>
      <c r="E12" s="66" t="s">
        <v>212</v>
      </c>
      <c r="F12" s="66" t="s">
        <v>213</v>
      </c>
      <c r="G12" s="66" t="s">
        <v>214</v>
      </c>
      <c r="H12" s="19">
        <v>46</v>
      </c>
      <c r="I12" s="19">
        <v>253</v>
      </c>
      <c r="J12" s="19" t="s">
        <v>56</v>
      </c>
      <c r="K12" s="19" t="s">
        <v>60</v>
      </c>
      <c r="L12" s="19" t="s">
        <v>48</v>
      </c>
      <c r="M12" s="179">
        <v>2846039.7</v>
      </c>
      <c r="N12" s="19" t="s">
        <v>215</v>
      </c>
    </row>
    <row r="13" spans="1:17" s="15" customFormat="1" ht="76.5" customHeight="1">
      <c r="A13" s="19">
        <v>9</v>
      </c>
      <c r="B13" s="88" t="s">
        <v>120</v>
      </c>
      <c r="C13" s="88" t="s">
        <v>121</v>
      </c>
      <c r="D13" s="19" t="s">
        <v>333</v>
      </c>
      <c r="E13" s="15">
        <v>519587621</v>
      </c>
      <c r="F13" s="19" t="s">
        <v>334</v>
      </c>
      <c r="G13" s="19" t="s">
        <v>335</v>
      </c>
      <c r="H13" s="19">
        <v>7</v>
      </c>
      <c r="I13" s="19" t="s">
        <v>60</v>
      </c>
      <c r="J13" s="19" t="s">
        <v>48</v>
      </c>
      <c r="K13" s="19" t="s">
        <v>60</v>
      </c>
      <c r="L13" s="19" t="s">
        <v>48</v>
      </c>
      <c r="M13" s="68">
        <v>339776</v>
      </c>
      <c r="N13" s="19" t="s">
        <v>467</v>
      </c>
    </row>
    <row r="14" spans="1:17" s="15" customFormat="1" ht="45" customHeight="1">
      <c r="A14" s="19">
        <v>10</v>
      </c>
      <c r="B14" s="78" t="s">
        <v>122</v>
      </c>
      <c r="C14" s="223" t="s">
        <v>123</v>
      </c>
      <c r="D14" s="19" t="s">
        <v>311</v>
      </c>
      <c r="E14" s="169">
        <v>519587590</v>
      </c>
      <c r="F14" s="19" t="s">
        <v>60</v>
      </c>
      <c r="G14" s="19" t="s">
        <v>312</v>
      </c>
      <c r="H14" s="19">
        <v>5</v>
      </c>
      <c r="I14" s="19" t="s">
        <v>60</v>
      </c>
      <c r="J14" s="19" t="s">
        <v>48</v>
      </c>
      <c r="K14" s="19" t="s">
        <v>60</v>
      </c>
      <c r="L14" s="19" t="s">
        <v>313</v>
      </c>
      <c r="M14" s="68">
        <v>230000</v>
      </c>
      <c r="N14" s="19" t="s">
        <v>60</v>
      </c>
    </row>
    <row r="15" spans="1:17" s="15" customFormat="1" ht="62.25" customHeight="1">
      <c r="A15" s="135">
        <v>11</v>
      </c>
      <c r="B15" s="137" t="s">
        <v>124</v>
      </c>
      <c r="C15" s="137" t="s">
        <v>294</v>
      </c>
      <c r="D15" s="135" t="s">
        <v>291</v>
      </c>
      <c r="E15" s="224" t="s">
        <v>292</v>
      </c>
      <c r="F15" s="224" t="s">
        <v>293</v>
      </c>
      <c r="G15" s="135" t="s">
        <v>295</v>
      </c>
      <c r="H15" s="224" t="s">
        <v>296</v>
      </c>
      <c r="I15" s="135" t="s">
        <v>60</v>
      </c>
      <c r="J15" s="135" t="s">
        <v>48</v>
      </c>
      <c r="K15" s="135" t="s">
        <v>60</v>
      </c>
      <c r="L15" s="135" t="s">
        <v>56</v>
      </c>
      <c r="M15" s="277">
        <v>13420090</v>
      </c>
      <c r="N15" s="135" t="s">
        <v>60</v>
      </c>
    </row>
    <row r="16" spans="1:17" s="225" customFormat="1" ht="45" customHeight="1">
      <c r="A16" s="19">
        <v>12</v>
      </c>
      <c r="B16" s="88" t="s">
        <v>125</v>
      </c>
      <c r="C16" s="89" t="s">
        <v>1031</v>
      </c>
      <c r="D16" s="45" t="s">
        <v>297</v>
      </c>
      <c r="E16" s="66" t="s">
        <v>285</v>
      </c>
      <c r="F16" s="66" t="s">
        <v>286</v>
      </c>
      <c r="G16" s="45" t="s">
        <v>287</v>
      </c>
      <c r="H16" s="67" t="s">
        <v>288</v>
      </c>
      <c r="I16" s="19" t="s">
        <v>60</v>
      </c>
      <c r="J16" s="19" t="s">
        <v>48</v>
      </c>
      <c r="K16" s="19" t="s">
        <v>60</v>
      </c>
      <c r="L16" s="19" t="s">
        <v>56</v>
      </c>
      <c r="M16" s="179">
        <v>1298846</v>
      </c>
      <c r="N16" s="19" t="s">
        <v>60</v>
      </c>
    </row>
  </sheetData>
  <phoneticPr fontId="0" type="noConversion"/>
  <printOptions horizontalCentered="1"/>
  <pageMargins left="0" right="0" top="0.74803149606299213" bottom="0.74803149606299213" header="0.31496062992125984" footer="0.31496062992125984"/>
  <pageSetup paperSize="9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2"/>
  <sheetViews>
    <sheetView tabSelected="1" view="pageBreakPreview" zoomScale="58" zoomScaleNormal="100" zoomScaleSheetLayoutView="58" workbookViewId="0">
      <selection activeCell="H10" sqref="H10"/>
    </sheetView>
  </sheetViews>
  <sheetFormatPr defaultRowHeight="15"/>
  <cols>
    <col min="1" max="1" width="7" style="47" customWidth="1"/>
    <col min="2" max="2" width="32.140625" style="48" customWidth="1"/>
    <col min="3" max="3" width="35.42578125" style="47" customWidth="1"/>
    <col min="4" max="5" width="27.85546875" style="47" customWidth="1"/>
    <col min="6" max="6" width="32.5703125" style="47" customWidth="1"/>
    <col min="7" max="7" width="21" style="47" customWidth="1"/>
    <col min="8" max="8" width="23.140625" style="406" customWidth="1"/>
    <col min="9" max="9" width="26.28515625" style="47" customWidth="1"/>
    <col min="10" max="10" width="63.5703125" style="47" customWidth="1"/>
    <col min="11" max="11" width="42.5703125" style="47" customWidth="1"/>
    <col min="12" max="12" width="30.7109375" style="47" customWidth="1"/>
    <col min="13" max="13" width="30" style="47" customWidth="1"/>
    <col min="14" max="14" width="38.28515625" style="47" customWidth="1"/>
    <col min="15" max="15" width="6.140625" style="47" customWidth="1"/>
    <col min="16" max="16" width="28" style="47" customWidth="1"/>
    <col min="17" max="17" width="58.7109375" style="47" customWidth="1"/>
    <col min="18" max="18" width="31.140625" style="47" customWidth="1"/>
    <col min="19" max="19" width="21.140625" style="47" customWidth="1"/>
    <col min="20" max="20" width="32.5703125" style="47" customWidth="1"/>
    <col min="21" max="21" width="26.5703125" style="47" customWidth="1"/>
    <col min="22" max="22" width="21.140625" style="47" customWidth="1"/>
    <col min="23" max="23" width="25.42578125" style="47" customWidth="1"/>
    <col min="24" max="24" width="21.140625" style="47" customWidth="1"/>
    <col min="25" max="25" width="21.28515625" style="47" customWidth="1"/>
    <col min="26" max="26" width="26.42578125" style="47" customWidth="1"/>
    <col min="27" max="27" width="29.85546875" style="47" customWidth="1"/>
    <col min="28" max="28" width="16.42578125" style="176" customWidth="1"/>
    <col min="29" max="29" width="21.5703125" style="176" customWidth="1"/>
    <col min="30" max="30" width="9.140625" style="47"/>
    <col min="31" max="16384" width="9.140625" style="48"/>
  </cols>
  <sheetData>
    <row r="1" spans="1:30" ht="16.5" thickBot="1">
      <c r="A1" s="133"/>
      <c r="B1" s="46"/>
      <c r="C1" s="176"/>
      <c r="D1" s="176"/>
      <c r="E1" s="176"/>
      <c r="F1" s="176"/>
      <c r="G1" s="176"/>
      <c r="H1" s="405"/>
      <c r="I1" s="176"/>
      <c r="J1" s="176"/>
      <c r="K1" s="17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30" ht="24.75" customHeight="1" thickBot="1">
      <c r="A2" s="501" t="s">
        <v>126</v>
      </c>
      <c r="B2" s="502"/>
      <c r="C2" s="502"/>
      <c r="D2" s="503"/>
    </row>
    <row r="3" spans="1:30" ht="15.75">
      <c r="A3" s="49"/>
      <c r="B3" s="49"/>
      <c r="C3" s="49"/>
      <c r="D3" s="49"/>
      <c r="E3" s="49"/>
      <c r="F3" s="49"/>
      <c r="G3" s="49"/>
      <c r="H3" s="407"/>
      <c r="I3" s="5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0" ht="30" customHeight="1">
      <c r="A4" s="512" t="s">
        <v>0</v>
      </c>
      <c r="B4" s="512" t="s">
        <v>30</v>
      </c>
      <c r="C4" s="512" t="s">
        <v>31</v>
      </c>
      <c r="D4" s="510" t="s">
        <v>34</v>
      </c>
      <c r="E4" s="510" t="s">
        <v>47</v>
      </c>
      <c r="F4" s="510" t="s">
        <v>38</v>
      </c>
      <c r="G4" s="512" t="s">
        <v>1</v>
      </c>
      <c r="H4" s="523" t="s">
        <v>94</v>
      </c>
      <c r="I4" s="512" t="s">
        <v>95</v>
      </c>
      <c r="J4" s="512" t="s">
        <v>496</v>
      </c>
      <c r="K4" s="512" t="s">
        <v>2</v>
      </c>
      <c r="L4" s="512" t="s">
        <v>4</v>
      </c>
      <c r="M4" s="512"/>
      <c r="N4" s="512"/>
      <c r="O4" s="514" t="s">
        <v>0</v>
      </c>
      <c r="P4" s="510" t="s">
        <v>45</v>
      </c>
      <c r="Q4" s="510" t="s">
        <v>46</v>
      </c>
      <c r="R4" s="498" t="s">
        <v>92</v>
      </c>
      <c r="S4" s="499"/>
      <c r="T4" s="499"/>
      <c r="U4" s="499"/>
      <c r="V4" s="499"/>
      <c r="W4" s="500"/>
      <c r="X4" s="510" t="s">
        <v>97</v>
      </c>
      <c r="Y4" s="512" t="s">
        <v>3</v>
      </c>
      <c r="Z4" s="512" t="s">
        <v>32</v>
      </c>
      <c r="AA4" s="510" t="s">
        <v>33</v>
      </c>
      <c r="AB4" s="302"/>
      <c r="AC4" s="522"/>
    </row>
    <row r="5" spans="1:30" ht="64.5" customHeight="1" thickBot="1">
      <c r="A5" s="513"/>
      <c r="B5" s="513"/>
      <c r="C5" s="513"/>
      <c r="D5" s="511"/>
      <c r="E5" s="511"/>
      <c r="F5" s="511"/>
      <c r="G5" s="513"/>
      <c r="H5" s="524"/>
      <c r="I5" s="513"/>
      <c r="J5" s="513"/>
      <c r="K5" s="513"/>
      <c r="L5" s="304" t="s">
        <v>5</v>
      </c>
      <c r="M5" s="304" t="s">
        <v>6</v>
      </c>
      <c r="N5" s="304" t="s">
        <v>7</v>
      </c>
      <c r="O5" s="515"/>
      <c r="P5" s="511"/>
      <c r="Q5" s="511"/>
      <c r="R5" s="304" t="s">
        <v>39</v>
      </c>
      <c r="S5" s="304" t="s">
        <v>40</v>
      </c>
      <c r="T5" s="304" t="s">
        <v>41</v>
      </c>
      <c r="U5" s="304" t="s">
        <v>42</v>
      </c>
      <c r="V5" s="304" t="s">
        <v>43</v>
      </c>
      <c r="W5" s="304" t="s">
        <v>44</v>
      </c>
      <c r="X5" s="511"/>
      <c r="Y5" s="513"/>
      <c r="Z5" s="513"/>
      <c r="AA5" s="511"/>
      <c r="AB5" s="302"/>
      <c r="AC5" s="522"/>
    </row>
    <row r="6" spans="1:30" s="50" customFormat="1" ht="42" customHeight="1" thickBot="1">
      <c r="A6" s="516" t="s">
        <v>164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8"/>
      <c r="AB6" s="411"/>
      <c r="AC6" s="411"/>
      <c r="AD6" s="95"/>
    </row>
    <row r="7" spans="1:30" s="444" customFormat="1" ht="62.25" customHeight="1">
      <c r="A7" s="464">
        <v>1</v>
      </c>
      <c r="B7" s="463" t="s">
        <v>105</v>
      </c>
      <c r="C7" s="464" t="s">
        <v>515</v>
      </c>
      <c r="D7" s="464" t="s">
        <v>225</v>
      </c>
      <c r="E7" s="464"/>
      <c r="F7" s="464"/>
      <c r="G7" s="462" t="s">
        <v>316</v>
      </c>
      <c r="H7" s="456">
        <v>959000</v>
      </c>
      <c r="I7" s="457" t="s">
        <v>372</v>
      </c>
      <c r="J7" s="458" t="s">
        <v>516</v>
      </c>
      <c r="K7" s="464" t="s">
        <v>517</v>
      </c>
      <c r="L7" s="464" t="s">
        <v>518</v>
      </c>
      <c r="M7" s="464" t="s">
        <v>519</v>
      </c>
      <c r="N7" s="464" t="s">
        <v>520</v>
      </c>
      <c r="O7" s="464">
        <v>1</v>
      </c>
      <c r="P7" s="459"/>
      <c r="Q7" s="459"/>
      <c r="R7" s="459" t="s">
        <v>521</v>
      </c>
      <c r="S7" s="459" t="s">
        <v>59</v>
      </c>
      <c r="T7" s="459" t="s">
        <v>522</v>
      </c>
      <c r="U7" s="459" t="s">
        <v>523</v>
      </c>
      <c r="V7" s="459"/>
      <c r="W7" s="459" t="s">
        <v>524</v>
      </c>
      <c r="X7" s="461" t="s">
        <v>525</v>
      </c>
      <c r="Y7" s="459" t="s">
        <v>526</v>
      </c>
      <c r="Z7" s="459" t="s">
        <v>225</v>
      </c>
      <c r="AA7" s="459" t="s">
        <v>48</v>
      </c>
      <c r="AB7" s="460"/>
      <c r="AC7" s="460"/>
      <c r="AD7" s="465"/>
    </row>
    <row r="8" spans="1:30" s="444" customFormat="1" ht="42" customHeight="1">
      <c r="A8" s="459">
        <v>2</v>
      </c>
      <c r="B8" s="466" t="s">
        <v>105</v>
      </c>
      <c r="C8" s="459" t="s">
        <v>527</v>
      </c>
      <c r="D8" s="459" t="s">
        <v>58</v>
      </c>
      <c r="E8" s="459"/>
      <c r="F8" s="459"/>
      <c r="G8" s="467" t="s">
        <v>316</v>
      </c>
      <c r="H8" s="468">
        <v>1137905</v>
      </c>
      <c r="I8" s="457" t="s">
        <v>372</v>
      </c>
      <c r="J8" s="469"/>
      <c r="K8" s="459" t="s">
        <v>528</v>
      </c>
      <c r="L8" s="459" t="s">
        <v>529</v>
      </c>
      <c r="M8" s="459" t="s">
        <v>530</v>
      </c>
      <c r="N8" s="459" t="s">
        <v>531</v>
      </c>
      <c r="O8" s="459">
        <v>2</v>
      </c>
      <c r="P8" s="459"/>
      <c r="Q8" s="459"/>
      <c r="R8" s="459" t="s">
        <v>532</v>
      </c>
      <c r="S8" s="459" t="s">
        <v>533</v>
      </c>
      <c r="T8" s="459" t="s">
        <v>533</v>
      </c>
      <c r="U8" s="459" t="s">
        <v>534</v>
      </c>
      <c r="V8" s="459" t="s">
        <v>535</v>
      </c>
      <c r="W8" s="459" t="s">
        <v>536</v>
      </c>
      <c r="X8" s="459"/>
      <c r="Y8" s="459"/>
      <c r="Z8" s="459" t="s">
        <v>537</v>
      </c>
      <c r="AA8" s="459" t="s">
        <v>48</v>
      </c>
      <c r="AB8" s="460"/>
      <c r="AC8" s="460"/>
      <c r="AD8" s="465"/>
    </row>
    <row r="9" spans="1:30" s="444" customFormat="1" ht="42" customHeight="1">
      <c r="A9" s="459">
        <v>3</v>
      </c>
      <c r="B9" s="466" t="s">
        <v>538</v>
      </c>
      <c r="C9" s="459" t="s">
        <v>539</v>
      </c>
      <c r="D9" s="459" t="s">
        <v>540</v>
      </c>
      <c r="E9" s="459"/>
      <c r="F9" s="459"/>
      <c r="G9" s="467" t="s">
        <v>316</v>
      </c>
      <c r="H9" s="468">
        <v>155000</v>
      </c>
      <c r="I9" s="457" t="s">
        <v>372</v>
      </c>
      <c r="J9" s="469"/>
      <c r="K9" s="459" t="s">
        <v>541</v>
      </c>
      <c r="L9" s="459" t="s">
        <v>542</v>
      </c>
      <c r="M9" s="459" t="s">
        <v>471</v>
      </c>
      <c r="N9" s="459" t="s">
        <v>543</v>
      </c>
      <c r="O9" s="459">
        <v>3</v>
      </c>
      <c r="P9" s="459"/>
      <c r="Q9" s="459"/>
      <c r="R9" s="459" t="s">
        <v>544</v>
      </c>
      <c r="S9" s="459" t="s">
        <v>535</v>
      </c>
      <c r="T9" s="459" t="s">
        <v>535</v>
      </c>
      <c r="U9" s="459" t="s">
        <v>320</v>
      </c>
      <c r="V9" s="459" t="s">
        <v>535</v>
      </c>
      <c r="W9" s="459" t="s">
        <v>535</v>
      </c>
      <c r="X9" s="461"/>
      <c r="Y9" s="459" t="s">
        <v>313</v>
      </c>
      <c r="Z9" s="459" t="s">
        <v>48</v>
      </c>
      <c r="AA9" s="459"/>
      <c r="AB9" s="460"/>
      <c r="AC9" s="460"/>
      <c r="AD9" s="465"/>
    </row>
    <row r="10" spans="1:30" s="444" customFormat="1" ht="51" customHeight="1">
      <c r="A10" s="459">
        <v>4</v>
      </c>
      <c r="B10" s="466" t="s">
        <v>545</v>
      </c>
      <c r="C10" s="459" t="s">
        <v>546</v>
      </c>
      <c r="D10" s="459" t="s">
        <v>540</v>
      </c>
      <c r="E10" s="459" t="s">
        <v>547</v>
      </c>
      <c r="F10" s="459"/>
      <c r="G10" s="467" t="s">
        <v>316</v>
      </c>
      <c r="H10" s="468">
        <v>910970.35</v>
      </c>
      <c r="I10" s="457" t="s">
        <v>372</v>
      </c>
      <c r="J10" s="469"/>
      <c r="K10" s="459" t="s">
        <v>541</v>
      </c>
      <c r="L10" s="459" t="s">
        <v>542</v>
      </c>
      <c r="M10" s="459" t="s">
        <v>548</v>
      </c>
      <c r="N10" s="459" t="s">
        <v>543</v>
      </c>
      <c r="O10" s="459">
        <v>4</v>
      </c>
      <c r="P10" s="459"/>
      <c r="Q10" s="459"/>
      <c r="R10" s="459" t="s">
        <v>549</v>
      </c>
      <c r="S10" s="459" t="s">
        <v>59</v>
      </c>
      <c r="T10" s="459" t="s">
        <v>59</v>
      </c>
      <c r="U10" s="459" t="s">
        <v>550</v>
      </c>
      <c r="V10" s="459" t="s">
        <v>551</v>
      </c>
      <c r="W10" s="459" t="s">
        <v>552</v>
      </c>
      <c r="X10" s="461" t="s">
        <v>553</v>
      </c>
      <c r="Y10" s="459" t="s">
        <v>554</v>
      </c>
      <c r="Z10" s="459" t="s">
        <v>225</v>
      </c>
      <c r="AA10" s="459" t="s">
        <v>48</v>
      </c>
      <c r="AB10" s="460"/>
      <c r="AC10" s="460"/>
      <c r="AD10" s="465"/>
    </row>
    <row r="11" spans="1:30" s="444" customFormat="1" ht="42" customHeight="1">
      <c r="A11" s="459">
        <v>5</v>
      </c>
      <c r="B11" s="470"/>
      <c r="C11" s="494" t="s">
        <v>555</v>
      </c>
      <c r="D11" s="494" t="s">
        <v>48</v>
      </c>
      <c r="E11" s="494"/>
      <c r="F11" s="494"/>
      <c r="G11" s="471"/>
      <c r="H11" s="472">
        <v>6420</v>
      </c>
      <c r="I11" s="457" t="s">
        <v>372</v>
      </c>
      <c r="J11" s="473"/>
      <c r="K11" s="494" t="s">
        <v>556</v>
      </c>
      <c r="L11" s="494"/>
      <c r="M11" s="494"/>
      <c r="N11" s="494"/>
      <c r="O11" s="459">
        <v>5</v>
      </c>
      <c r="P11" s="494"/>
      <c r="Q11" s="494"/>
      <c r="R11" s="494"/>
      <c r="S11" s="494"/>
      <c r="T11" s="494"/>
      <c r="U11" s="494"/>
      <c r="V11" s="494"/>
      <c r="W11" s="494"/>
      <c r="X11" s="494"/>
      <c r="Y11" s="494"/>
      <c r="Z11" s="494"/>
      <c r="AA11" s="494"/>
      <c r="AB11" s="460"/>
      <c r="AC11" s="460"/>
      <c r="AD11" s="465"/>
    </row>
    <row r="12" spans="1:30" s="444" customFormat="1" ht="42" customHeight="1">
      <c r="A12" s="459">
        <v>6</v>
      </c>
      <c r="B12" s="466" t="s">
        <v>557</v>
      </c>
      <c r="C12" s="459" t="s">
        <v>558</v>
      </c>
      <c r="D12" s="459" t="s">
        <v>225</v>
      </c>
      <c r="E12" s="459" t="s">
        <v>48</v>
      </c>
      <c r="F12" s="459"/>
      <c r="G12" s="467"/>
      <c r="H12" s="468">
        <v>30000</v>
      </c>
      <c r="I12" s="457" t="s">
        <v>372</v>
      </c>
      <c r="J12" s="469"/>
      <c r="K12" s="459" t="s">
        <v>559</v>
      </c>
      <c r="L12" s="459" t="s">
        <v>560</v>
      </c>
      <c r="M12" s="459"/>
      <c r="N12" s="459" t="s">
        <v>561</v>
      </c>
      <c r="O12" s="459">
        <v>6</v>
      </c>
      <c r="P12" s="459"/>
      <c r="Q12" s="459"/>
      <c r="R12" s="459" t="s">
        <v>562</v>
      </c>
      <c r="S12" s="459" t="s">
        <v>225</v>
      </c>
      <c r="T12" s="459"/>
      <c r="U12" s="459" t="s">
        <v>563</v>
      </c>
      <c r="V12" s="459" t="s">
        <v>535</v>
      </c>
      <c r="W12" s="459" t="s">
        <v>535</v>
      </c>
      <c r="X12" s="459"/>
      <c r="Y12" s="459"/>
      <c r="Z12" s="459" t="s">
        <v>48</v>
      </c>
      <c r="AA12" s="459" t="s">
        <v>48</v>
      </c>
      <c r="AB12" s="460"/>
      <c r="AC12" s="460"/>
      <c r="AD12" s="465"/>
    </row>
    <row r="13" spans="1:30" s="444" customFormat="1" ht="42" customHeight="1">
      <c r="A13" s="459">
        <v>7</v>
      </c>
      <c r="B13" s="466" t="s">
        <v>564</v>
      </c>
      <c r="C13" s="459" t="s">
        <v>565</v>
      </c>
      <c r="D13" s="459" t="s">
        <v>225</v>
      </c>
      <c r="E13" s="459"/>
      <c r="F13" s="459"/>
      <c r="G13" s="467"/>
      <c r="H13" s="468">
        <v>87000</v>
      </c>
      <c r="I13" s="457" t="s">
        <v>372</v>
      </c>
      <c r="J13" s="469"/>
      <c r="K13" s="459" t="s">
        <v>566</v>
      </c>
      <c r="L13" s="459"/>
      <c r="M13" s="459"/>
      <c r="N13" s="459"/>
      <c r="O13" s="459">
        <v>7</v>
      </c>
      <c r="P13" s="459"/>
      <c r="Q13" s="459"/>
      <c r="R13" s="459"/>
      <c r="S13" s="459" t="s">
        <v>225</v>
      </c>
      <c r="T13" s="459" t="s">
        <v>225</v>
      </c>
      <c r="U13" s="459" t="s">
        <v>567</v>
      </c>
      <c r="V13" s="459"/>
      <c r="W13" s="459" t="s">
        <v>225</v>
      </c>
      <c r="X13" s="459"/>
      <c r="Y13" s="459" t="s">
        <v>568</v>
      </c>
      <c r="Z13" s="459" t="s">
        <v>225</v>
      </c>
      <c r="AA13" s="459" t="s">
        <v>48</v>
      </c>
      <c r="AB13" s="460"/>
      <c r="AC13" s="460"/>
      <c r="AD13" s="465"/>
    </row>
    <row r="14" spans="1:30" s="444" customFormat="1" ht="42" customHeight="1">
      <c r="A14" s="459">
        <v>8</v>
      </c>
      <c r="B14" s="466" t="s">
        <v>569</v>
      </c>
      <c r="C14" s="459" t="s">
        <v>565</v>
      </c>
      <c r="D14" s="459" t="s">
        <v>225</v>
      </c>
      <c r="E14" s="459"/>
      <c r="F14" s="459"/>
      <c r="G14" s="467"/>
      <c r="H14" s="468">
        <v>84000</v>
      </c>
      <c r="I14" s="457" t="s">
        <v>372</v>
      </c>
      <c r="J14" s="469"/>
      <c r="K14" s="459" t="s">
        <v>570</v>
      </c>
      <c r="L14" s="459"/>
      <c r="M14" s="459"/>
      <c r="N14" s="459"/>
      <c r="O14" s="459">
        <v>8</v>
      </c>
      <c r="P14" s="459"/>
      <c r="Q14" s="459"/>
      <c r="R14" s="459"/>
      <c r="S14" s="459" t="s">
        <v>225</v>
      </c>
      <c r="T14" s="459" t="s">
        <v>225</v>
      </c>
      <c r="U14" s="459" t="s">
        <v>567</v>
      </c>
      <c r="V14" s="459"/>
      <c r="W14" s="459" t="s">
        <v>225</v>
      </c>
      <c r="X14" s="459"/>
      <c r="Y14" s="459" t="s">
        <v>568</v>
      </c>
      <c r="Z14" s="459"/>
      <c r="AA14" s="459" t="s">
        <v>48</v>
      </c>
      <c r="AB14" s="460"/>
      <c r="AC14" s="460"/>
      <c r="AD14" s="465"/>
    </row>
    <row r="15" spans="1:30" s="444" customFormat="1" ht="42" customHeight="1">
      <c r="A15" s="459">
        <v>9</v>
      </c>
      <c r="B15" s="466" t="s">
        <v>571</v>
      </c>
      <c r="C15" s="459" t="s">
        <v>565</v>
      </c>
      <c r="D15" s="459" t="s">
        <v>225</v>
      </c>
      <c r="E15" s="459"/>
      <c r="F15" s="459"/>
      <c r="G15" s="467"/>
      <c r="H15" s="468">
        <v>85000</v>
      </c>
      <c r="I15" s="457" t="s">
        <v>372</v>
      </c>
      <c r="J15" s="469"/>
      <c r="K15" s="459" t="s">
        <v>572</v>
      </c>
      <c r="L15" s="459"/>
      <c r="M15" s="459"/>
      <c r="N15" s="459"/>
      <c r="O15" s="459">
        <v>9</v>
      </c>
      <c r="P15" s="459"/>
      <c r="Q15" s="459"/>
      <c r="R15" s="459"/>
      <c r="S15" s="459" t="s">
        <v>225</v>
      </c>
      <c r="T15" s="459" t="s">
        <v>225</v>
      </c>
      <c r="U15" s="459" t="s">
        <v>567</v>
      </c>
      <c r="V15" s="459"/>
      <c r="W15" s="459" t="s">
        <v>225</v>
      </c>
      <c r="X15" s="459"/>
      <c r="Y15" s="459" t="s">
        <v>568</v>
      </c>
      <c r="Z15" s="459"/>
      <c r="AA15" s="459" t="s">
        <v>48</v>
      </c>
      <c r="AB15" s="460"/>
      <c r="AC15" s="460"/>
      <c r="AD15" s="465"/>
    </row>
    <row r="16" spans="1:30" s="444" customFormat="1" ht="42" customHeight="1">
      <c r="A16" s="459">
        <v>10</v>
      </c>
      <c r="B16" s="466" t="s">
        <v>573</v>
      </c>
      <c r="C16" s="459" t="s">
        <v>574</v>
      </c>
      <c r="D16" s="459" t="s">
        <v>225</v>
      </c>
      <c r="E16" s="459"/>
      <c r="F16" s="459"/>
      <c r="G16" s="467" t="s">
        <v>575</v>
      </c>
      <c r="H16" s="468">
        <v>83000</v>
      </c>
      <c r="I16" s="457" t="s">
        <v>372</v>
      </c>
      <c r="J16" s="469"/>
      <c r="K16" s="459" t="s">
        <v>576</v>
      </c>
      <c r="L16" s="459"/>
      <c r="M16" s="459"/>
      <c r="N16" s="459"/>
      <c r="O16" s="459">
        <v>10</v>
      </c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 t="s">
        <v>48</v>
      </c>
      <c r="AB16" s="460"/>
      <c r="AC16" s="460"/>
      <c r="AD16" s="465"/>
    </row>
    <row r="17" spans="1:30" s="444" customFormat="1" ht="42" customHeight="1">
      <c r="A17" s="459">
        <v>11</v>
      </c>
      <c r="B17" s="466" t="s">
        <v>577</v>
      </c>
      <c r="C17" s="459" t="s">
        <v>578</v>
      </c>
      <c r="D17" s="459"/>
      <c r="E17" s="459"/>
      <c r="F17" s="459"/>
      <c r="G17" s="467"/>
      <c r="H17" s="474">
        <v>12200</v>
      </c>
      <c r="I17" s="457" t="s">
        <v>372</v>
      </c>
      <c r="J17" s="469"/>
      <c r="K17" s="459" t="s">
        <v>579</v>
      </c>
      <c r="L17" s="459"/>
      <c r="M17" s="459"/>
      <c r="N17" s="459"/>
      <c r="O17" s="459">
        <v>11</v>
      </c>
      <c r="P17" s="459"/>
      <c r="Q17" s="459"/>
      <c r="R17" s="459"/>
      <c r="S17" s="459"/>
      <c r="T17" s="459"/>
      <c r="U17" s="459"/>
      <c r="V17" s="459"/>
      <c r="W17" s="459"/>
      <c r="X17" s="459"/>
      <c r="Y17" s="459"/>
      <c r="Z17" s="459"/>
      <c r="AA17" s="459"/>
      <c r="AB17" s="460"/>
      <c r="AC17" s="460"/>
      <c r="AD17" s="465"/>
    </row>
    <row r="18" spans="1:30" s="444" customFormat="1" ht="42" customHeight="1">
      <c r="A18" s="459">
        <v>12</v>
      </c>
      <c r="B18" s="466" t="s">
        <v>580</v>
      </c>
      <c r="C18" s="459" t="s">
        <v>1032</v>
      </c>
      <c r="D18" s="459" t="s">
        <v>225</v>
      </c>
      <c r="E18" s="459"/>
      <c r="F18" s="459"/>
      <c r="G18" s="467" t="s">
        <v>582</v>
      </c>
      <c r="H18" s="456">
        <v>343572.88</v>
      </c>
      <c r="I18" s="457" t="s">
        <v>372</v>
      </c>
      <c r="J18" s="469" t="s">
        <v>583</v>
      </c>
      <c r="K18" s="459" t="s">
        <v>584</v>
      </c>
      <c r="L18" s="459" t="s">
        <v>585</v>
      </c>
      <c r="M18" s="459"/>
      <c r="N18" s="459" t="s">
        <v>586</v>
      </c>
      <c r="O18" s="459">
        <v>12</v>
      </c>
      <c r="P18" s="459"/>
      <c r="Q18" s="459"/>
      <c r="R18" s="459" t="s">
        <v>587</v>
      </c>
      <c r="S18" s="459" t="s">
        <v>225</v>
      </c>
      <c r="T18" s="459" t="s">
        <v>225</v>
      </c>
      <c r="U18" s="459" t="s">
        <v>588</v>
      </c>
      <c r="V18" s="459" t="s">
        <v>48</v>
      </c>
      <c r="W18" s="459" t="s">
        <v>589</v>
      </c>
      <c r="X18" s="459" t="s">
        <v>590</v>
      </c>
      <c r="Y18" s="459" t="s">
        <v>568</v>
      </c>
      <c r="Z18" s="459" t="s">
        <v>48</v>
      </c>
      <c r="AA18" s="459" t="s">
        <v>48</v>
      </c>
      <c r="AB18" s="460"/>
      <c r="AC18" s="460"/>
      <c r="AD18" s="465"/>
    </row>
    <row r="19" spans="1:30" s="444" customFormat="1" ht="42" customHeight="1">
      <c r="A19" s="459">
        <v>13</v>
      </c>
      <c r="B19" s="466" t="s">
        <v>1033</v>
      </c>
      <c r="C19" s="459" t="s">
        <v>592</v>
      </c>
      <c r="D19" s="459"/>
      <c r="E19" s="459"/>
      <c r="F19" s="459"/>
      <c r="G19" s="467" t="s">
        <v>593</v>
      </c>
      <c r="H19" s="468">
        <v>192000</v>
      </c>
      <c r="I19" s="457" t="s">
        <v>372</v>
      </c>
      <c r="J19" s="469"/>
      <c r="K19" s="459" t="s">
        <v>1050</v>
      </c>
      <c r="L19" s="459"/>
      <c r="M19" s="459"/>
      <c r="N19" s="459"/>
      <c r="O19" s="459">
        <v>13</v>
      </c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60"/>
      <c r="AC19" s="460"/>
      <c r="AD19" s="465"/>
    </row>
    <row r="20" spans="1:30" s="444" customFormat="1" ht="42" customHeight="1">
      <c r="A20" s="459">
        <v>14</v>
      </c>
      <c r="B20" s="466" t="s">
        <v>1033</v>
      </c>
      <c r="C20" s="459" t="s">
        <v>594</v>
      </c>
      <c r="D20" s="459" t="s">
        <v>225</v>
      </c>
      <c r="E20" s="459"/>
      <c r="F20" s="459"/>
      <c r="G20" s="467" t="s">
        <v>591</v>
      </c>
      <c r="H20" s="468">
        <v>180000</v>
      </c>
      <c r="I20" s="457" t="s">
        <v>372</v>
      </c>
      <c r="J20" s="469"/>
      <c r="K20" s="459" t="s">
        <v>602</v>
      </c>
      <c r="L20" s="459"/>
      <c r="M20" s="459"/>
      <c r="N20" s="459"/>
      <c r="O20" s="459">
        <v>14</v>
      </c>
      <c r="P20" s="459"/>
      <c r="Q20" s="459"/>
      <c r="R20" s="459"/>
      <c r="S20" s="459"/>
      <c r="T20" s="459"/>
      <c r="U20" s="459"/>
      <c r="V20" s="459"/>
      <c r="W20" s="459"/>
      <c r="X20" s="459"/>
      <c r="Y20" s="459" t="s">
        <v>595</v>
      </c>
      <c r="Z20" s="459" t="s">
        <v>225</v>
      </c>
      <c r="AA20" s="459" t="s">
        <v>48</v>
      </c>
      <c r="AB20" s="460"/>
      <c r="AC20" s="460"/>
      <c r="AD20" s="465"/>
    </row>
    <row r="21" spans="1:30" s="444" customFormat="1" ht="42" customHeight="1">
      <c r="A21" s="459">
        <v>15</v>
      </c>
      <c r="B21" s="466" t="s">
        <v>596</v>
      </c>
      <c r="C21" s="459" t="s">
        <v>597</v>
      </c>
      <c r="D21" s="459" t="s">
        <v>225</v>
      </c>
      <c r="E21" s="459"/>
      <c r="F21" s="459"/>
      <c r="G21" s="467" t="s">
        <v>598</v>
      </c>
      <c r="H21" s="468">
        <v>1400</v>
      </c>
      <c r="I21" s="457" t="s">
        <v>372</v>
      </c>
      <c r="J21" s="469"/>
      <c r="K21" s="459" t="s">
        <v>599</v>
      </c>
      <c r="L21" s="459"/>
      <c r="M21" s="459"/>
      <c r="N21" s="459"/>
      <c r="O21" s="459">
        <v>15</v>
      </c>
      <c r="P21" s="459"/>
      <c r="Q21" s="459"/>
      <c r="R21" s="459"/>
      <c r="S21" s="459"/>
      <c r="T21" s="459"/>
      <c r="U21" s="459"/>
      <c r="V21" s="459"/>
      <c r="W21" s="459"/>
      <c r="X21" s="459"/>
      <c r="Y21" s="459" t="s">
        <v>595</v>
      </c>
      <c r="Z21" s="459" t="s">
        <v>225</v>
      </c>
      <c r="AA21" s="459" t="s">
        <v>48</v>
      </c>
      <c r="AB21" s="460"/>
      <c r="AC21" s="460"/>
      <c r="AD21" s="465"/>
    </row>
    <row r="22" spans="1:30" s="444" customFormat="1" ht="42" customHeight="1">
      <c r="A22" s="459">
        <v>16</v>
      </c>
      <c r="B22" s="466" t="s">
        <v>600</v>
      </c>
      <c r="C22" s="459" t="s">
        <v>601</v>
      </c>
      <c r="D22" s="459" t="s">
        <v>225</v>
      </c>
      <c r="E22" s="459"/>
      <c r="F22" s="459"/>
      <c r="G22" s="467" t="s">
        <v>598</v>
      </c>
      <c r="H22" s="468">
        <v>2700</v>
      </c>
      <c r="I22" s="457" t="s">
        <v>372</v>
      </c>
      <c r="J22" s="469"/>
      <c r="K22" s="459" t="s">
        <v>602</v>
      </c>
      <c r="L22" s="459"/>
      <c r="M22" s="459"/>
      <c r="N22" s="459"/>
      <c r="O22" s="459">
        <v>16</v>
      </c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 t="s">
        <v>48</v>
      </c>
      <c r="AB22" s="460"/>
      <c r="AC22" s="460"/>
      <c r="AD22" s="465"/>
    </row>
    <row r="23" spans="1:30" s="444" customFormat="1" ht="42" customHeight="1">
      <c r="A23" s="459">
        <v>17</v>
      </c>
      <c r="B23" s="466" t="s">
        <v>603</v>
      </c>
      <c r="C23" s="459" t="s">
        <v>604</v>
      </c>
      <c r="D23" s="459" t="s">
        <v>225</v>
      </c>
      <c r="E23" s="459"/>
      <c r="F23" s="459"/>
      <c r="G23" s="467" t="s">
        <v>605</v>
      </c>
      <c r="H23" s="468">
        <v>96000</v>
      </c>
      <c r="I23" s="457" t="s">
        <v>372</v>
      </c>
      <c r="J23" s="469"/>
      <c r="K23" s="459" t="s">
        <v>606</v>
      </c>
      <c r="L23" s="459"/>
      <c r="M23" s="459"/>
      <c r="N23" s="459"/>
      <c r="O23" s="459">
        <v>17</v>
      </c>
      <c r="P23" s="459"/>
      <c r="Q23" s="459"/>
      <c r="R23" s="459"/>
      <c r="S23" s="459" t="s">
        <v>48</v>
      </c>
      <c r="T23" s="459" t="s">
        <v>48</v>
      </c>
      <c r="U23" s="459"/>
      <c r="V23" s="459"/>
      <c r="W23" s="459"/>
      <c r="X23" s="459"/>
      <c r="Y23" s="459"/>
      <c r="Z23" s="459"/>
      <c r="AA23" s="459" t="s">
        <v>48</v>
      </c>
      <c r="AB23" s="460"/>
      <c r="AC23" s="460"/>
      <c r="AD23" s="465"/>
    </row>
    <row r="24" spans="1:30" s="444" customFormat="1" ht="42" customHeight="1">
      <c r="A24" s="459">
        <v>18</v>
      </c>
      <c r="B24" s="466" t="s">
        <v>607</v>
      </c>
      <c r="C24" s="459" t="s">
        <v>608</v>
      </c>
      <c r="D24" s="459" t="s">
        <v>225</v>
      </c>
      <c r="E24" s="459"/>
      <c r="F24" s="459"/>
      <c r="G24" s="467" t="s">
        <v>598</v>
      </c>
      <c r="H24" s="468">
        <v>120000</v>
      </c>
      <c r="I24" s="457" t="s">
        <v>372</v>
      </c>
      <c r="J24" s="469"/>
      <c r="K24" s="459" t="s">
        <v>609</v>
      </c>
      <c r="L24" s="459"/>
      <c r="M24" s="459"/>
      <c r="N24" s="459"/>
      <c r="O24" s="459">
        <v>18</v>
      </c>
      <c r="P24" s="459"/>
      <c r="Q24" s="459"/>
      <c r="R24" s="459"/>
      <c r="S24" s="459" t="s">
        <v>225</v>
      </c>
      <c r="T24" s="459" t="s">
        <v>225</v>
      </c>
      <c r="U24" s="459"/>
      <c r="V24" s="459"/>
      <c r="W24" s="459"/>
      <c r="X24" s="459"/>
      <c r="Y24" s="459"/>
      <c r="Z24" s="459" t="s">
        <v>225</v>
      </c>
      <c r="AA24" s="459"/>
      <c r="AB24" s="460"/>
      <c r="AC24" s="460"/>
      <c r="AD24" s="465"/>
    </row>
    <row r="25" spans="1:30" s="444" customFormat="1" ht="42" customHeight="1">
      <c r="A25" s="459">
        <v>19</v>
      </c>
      <c r="B25" s="466" t="s">
        <v>610</v>
      </c>
      <c r="C25" s="459" t="s">
        <v>611</v>
      </c>
      <c r="D25" s="459" t="s">
        <v>225</v>
      </c>
      <c r="E25" s="459" t="s">
        <v>48</v>
      </c>
      <c r="F25" s="459"/>
      <c r="G25" s="475" t="s">
        <v>598</v>
      </c>
      <c r="H25" s="468">
        <v>38400.92</v>
      </c>
      <c r="I25" s="457" t="s">
        <v>372</v>
      </c>
      <c r="J25" s="469"/>
      <c r="K25" s="459" t="s">
        <v>609</v>
      </c>
      <c r="L25" s="459"/>
      <c r="M25" s="459"/>
      <c r="N25" s="459"/>
      <c r="O25" s="459">
        <v>19</v>
      </c>
      <c r="P25" s="459"/>
      <c r="Q25" s="459"/>
      <c r="R25" s="459"/>
      <c r="S25" s="459" t="s">
        <v>225</v>
      </c>
      <c r="T25" s="459" t="s">
        <v>225</v>
      </c>
      <c r="U25" s="459" t="s">
        <v>612</v>
      </c>
      <c r="V25" s="459" t="s">
        <v>551</v>
      </c>
      <c r="W25" s="459" t="s">
        <v>225</v>
      </c>
      <c r="X25" s="459"/>
      <c r="Y25" s="459" t="s">
        <v>613</v>
      </c>
      <c r="Z25" s="459" t="s">
        <v>225</v>
      </c>
      <c r="AA25" s="459" t="s">
        <v>48</v>
      </c>
      <c r="AB25" s="460"/>
      <c r="AC25" s="460"/>
      <c r="AD25" s="465"/>
    </row>
    <row r="26" spans="1:30" s="444" customFormat="1" ht="42" customHeight="1">
      <c r="A26" s="459">
        <v>20</v>
      </c>
      <c r="B26" s="466" t="s">
        <v>538</v>
      </c>
      <c r="C26" s="459" t="s">
        <v>614</v>
      </c>
      <c r="D26" s="459" t="s">
        <v>225</v>
      </c>
      <c r="E26" s="459" t="s">
        <v>48</v>
      </c>
      <c r="F26" s="459"/>
      <c r="G26" s="467" t="s">
        <v>598</v>
      </c>
      <c r="H26" s="468">
        <v>113973.72</v>
      </c>
      <c r="I26" s="457" t="s">
        <v>372</v>
      </c>
      <c r="J26" s="469" t="s">
        <v>373</v>
      </c>
      <c r="K26" s="459" t="s">
        <v>615</v>
      </c>
      <c r="L26" s="459"/>
      <c r="M26" s="459"/>
      <c r="N26" s="459"/>
      <c r="O26" s="459">
        <v>20</v>
      </c>
      <c r="P26" s="459"/>
      <c r="Q26" s="459"/>
      <c r="R26" s="459"/>
      <c r="S26" s="459"/>
      <c r="T26" s="459"/>
      <c r="U26" s="459"/>
      <c r="V26" s="459" t="s">
        <v>616</v>
      </c>
      <c r="W26" s="459"/>
      <c r="X26" s="459"/>
      <c r="Y26" s="459" t="s">
        <v>568</v>
      </c>
      <c r="Z26" s="459" t="s">
        <v>313</v>
      </c>
      <c r="AA26" s="459" t="s">
        <v>48</v>
      </c>
      <c r="AB26" s="460"/>
      <c r="AC26" s="460"/>
      <c r="AD26" s="465"/>
    </row>
    <row r="27" spans="1:30" s="444" customFormat="1" ht="42" customHeight="1">
      <c r="A27" s="459">
        <v>21</v>
      </c>
      <c r="B27" s="470"/>
      <c r="C27" s="494" t="s">
        <v>617</v>
      </c>
      <c r="D27" s="494" t="s">
        <v>225</v>
      </c>
      <c r="E27" s="476" t="s">
        <v>48</v>
      </c>
      <c r="F27" s="459"/>
      <c r="G27" s="467"/>
      <c r="H27" s="477">
        <v>9680</v>
      </c>
      <c r="I27" s="457" t="s">
        <v>372</v>
      </c>
      <c r="J27" s="478"/>
      <c r="K27" s="459" t="s">
        <v>618</v>
      </c>
      <c r="L27" s="459"/>
      <c r="M27" s="459"/>
      <c r="N27" s="459"/>
      <c r="O27" s="459">
        <v>21</v>
      </c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60"/>
      <c r="AC27" s="460"/>
      <c r="AD27" s="465"/>
    </row>
    <row r="28" spans="1:30" s="444" customFormat="1" ht="42" customHeight="1">
      <c r="A28" s="459">
        <v>22</v>
      </c>
      <c r="B28" s="470" t="s">
        <v>619</v>
      </c>
      <c r="C28" s="494" t="s">
        <v>620</v>
      </c>
      <c r="D28" s="494" t="s">
        <v>225</v>
      </c>
      <c r="E28" s="476"/>
      <c r="F28" s="459"/>
      <c r="G28" s="467" t="s">
        <v>598</v>
      </c>
      <c r="H28" s="477">
        <v>218596.89</v>
      </c>
      <c r="I28" s="457" t="s">
        <v>372</v>
      </c>
      <c r="J28" s="478"/>
      <c r="K28" s="459" t="s">
        <v>621</v>
      </c>
      <c r="L28" s="459"/>
      <c r="M28" s="459"/>
      <c r="N28" s="459"/>
      <c r="O28" s="459">
        <v>22</v>
      </c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60"/>
      <c r="AC28" s="460"/>
      <c r="AD28" s="465"/>
    </row>
    <row r="29" spans="1:30" s="444" customFormat="1" ht="42" customHeight="1">
      <c r="A29" s="459">
        <v>23</v>
      </c>
      <c r="B29" s="470" t="s">
        <v>622</v>
      </c>
      <c r="C29" s="494" t="s">
        <v>623</v>
      </c>
      <c r="D29" s="494" t="s">
        <v>225</v>
      </c>
      <c r="E29" s="476" t="s">
        <v>48</v>
      </c>
      <c r="F29" s="459"/>
      <c r="G29" s="467" t="s">
        <v>591</v>
      </c>
      <c r="H29" s="477">
        <v>135680.5</v>
      </c>
      <c r="I29" s="457" t="s">
        <v>372</v>
      </c>
      <c r="J29" s="478"/>
      <c r="K29" s="459" t="s">
        <v>624</v>
      </c>
      <c r="L29" s="459"/>
      <c r="M29" s="459"/>
      <c r="N29" s="459" t="s">
        <v>625</v>
      </c>
      <c r="O29" s="459">
        <v>23</v>
      </c>
      <c r="P29" s="459"/>
      <c r="Q29" s="459"/>
      <c r="R29" s="459"/>
      <c r="S29" s="459"/>
      <c r="T29" s="459"/>
      <c r="U29" s="459" t="s">
        <v>626</v>
      </c>
      <c r="V29" s="459" t="s">
        <v>48</v>
      </c>
      <c r="W29" s="459"/>
      <c r="X29" s="459"/>
      <c r="Y29" s="459" t="s">
        <v>568</v>
      </c>
      <c r="Z29" s="459" t="s">
        <v>537</v>
      </c>
      <c r="AA29" s="459" t="s">
        <v>48</v>
      </c>
      <c r="AB29" s="460"/>
      <c r="AC29" s="460"/>
      <c r="AD29" s="465"/>
    </row>
    <row r="30" spans="1:30" s="444" customFormat="1" ht="42" customHeight="1">
      <c r="A30" s="459">
        <v>24</v>
      </c>
      <c r="B30" s="470" t="s">
        <v>628</v>
      </c>
      <c r="C30" s="494" t="s">
        <v>629</v>
      </c>
      <c r="D30" s="494" t="s">
        <v>225</v>
      </c>
      <c r="E30" s="476" t="s">
        <v>48</v>
      </c>
      <c r="F30" s="459"/>
      <c r="G30" s="467" t="s">
        <v>630</v>
      </c>
      <c r="H30" s="477">
        <v>1445734.3</v>
      </c>
      <c r="I30" s="457" t="s">
        <v>372</v>
      </c>
      <c r="J30" s="478"/>
      <c r="K30" s="459" t="s">
        <v>631</v>
      </c>
      <c r="L30" s="459" t="s">
        <v>632</v>
      </c>
      <c r="M30" s="459"/>
      <c r="N30" s="459" t="s">
        <v>633</v>
      </c>
      <c r="O30" s="459">
        <v>24</v>
      </c>
      <c r="P30" s="459"/>
      <c r="Q30" s="459"/>
      <c r="R30" s="459" t="s">
        <v>634</v>
      </c>
      <c r="S30" s="459" t="s">
        <v>225</v>
      </c>
      <c r="T30" s="459" t="s">
        <v>635</v>
      </c>
      <c r="U30" s="459" t="s">
        <v>636</v>
      </c>
      <c r="V30" s="459" t="s">
        <v>635</v>
      </c>
      <c r="W30" s="459" t="s">
        <v>637</v>
      </c>
      <c r="X30" s="459">
        <v>2490</v>
      </c>
      <c r="Y30" s="459">
        <v>3</v>
      </c>
      <c r="Z30" s="459" t="s">
        <v>537</v>
      </c>
      <c r="AA30" s="459" t="s">
        <v>48</v>
      </c>
      <c r="AB30" s="460"/>
      <c r="AC30" s="460"/>
      <c r="AD30" s="465"/>
    </row>
    <row r="31" spans="1:30" s="444" customFormat="1" ht="42" customHeight="1">
      <c r="A31" s="459">
        <v>25</v>
      </c>
      <c r="B31" s="470"/>
      <c r="C31" s="494" t="s">
        <v>638</v>
      </c>
      <c r="D31" s="494"/>
      <c r="E31" s="476"/>
      <c r="F31" s="459"/>
      <c r="G31" s="467"/>
      <c r="H31" s="477">
        <v>98100</v>
      </c>
      <c r="I31" s="457" t="s">
        <v>372</v>
      </c>
      <c r="J31" s="478"/>
      <c r="K31" s="459" t="s">
        <v>639</v>
      </c>
      <c r="L31" s="459"/>
      <c r="M31" s="459"/>
      <c r="N31" s="459"/>
      <c r="O31" s="459">
        <v>25</v>
      </c>
      <c r="P31" s="459"/>
      <c r="Q31" s="459"/>
      <c r="R31" s="459"/>
      <c r="S31" s="459" t="s">
        <v>225</v>
      </c>
      <c r="T31" s="459" t="s">
        <v>635</v>
      </c>
      <c r="U31" s="459" t="s">
        <v>636</v>
      </c>
      <c r="V31" s="459" t="s">
        <v>635</v>
      </c>
      <c r="W31" s="459" t="s">
        <v>637</v>
      </c>
      <c r="X31" s="459"/>
      <c r="Y31" s="459" t="s">
        <v>568</v>
      </c>
      <c r="Z31" s="459" t="s">
        <v>537</v>
      </c>
      <c r="AA31" s="459" t="s">
        <v>48</v>
      </c>
      <c r="AB31" s="460"/>
      <c r="AC31" s="460"/>
      <c r="AD31" s="465"/>
    </row>
    <row r="32" spans="1:30" s="444" customFormat="1" ht="42" customHeight="1">
      <c r="A32" s="459">
        <v>26</v>
      </c>
      <c r="B32" s="470"/>
      <c r="C32" s="494" t="s">
        <v>638</v>
      </c>
      <c r="D32" s="494"/>
      <c r="E32" s="476"/>
      <c r="F32" s="459"/>
      <c r="G32" s="467"/>
      <c r="H32" s="477">
        <v>99120</v>
      </c>
      <c r="I32" s="457" t="s">
        <v>372</v>
      </c>
      <c r="J32" s="478"/>
      <c r="K32" s="459" t="s">
        <v>640</v>
      </c>
      <c r="L32" s="459"/>
      <c r="M32" s="459"/>
      <c r="N32" s="459"/>
      <c r="O32" s="459">
        <v>26</v>
      </c>
      <c r="P32" s="459"/>
      <c r="Q32" s="459"/>
      <c r="R32" s="459"/>
      <c r="S32" s="459"/>
      <c r="T32" s="459" t="s">
        <v>635</v>
      </c>
      <c r="U32" s="459" t="s">
        <v>636</v>
      </c>
      <c r="V32" s="459" t="s">
        <v>635</v>
      </c>
      <c r="W32" s="459" t="s">
        <v>637</v>
      </c>
      <c r="X32" s="459"/>
      <c r="Y32" s="459" t="s">
        <v>568</v>
      </c>
      <c r="Z32" s="459" t="s">
        <v>537</v>
      </c>
      <c r="AA32" s="459" t="s">
        <v>48</v>
      </c>
      <c r="AB32" s="460"/>
      <c r="AC32" s="460"/>
      <c r="AD32" s="465"/>
    </row>
    <row r="33" spans="1:30" s="444" customFormat="1" ht="42" customHeight="1">
      <c r="A33" s="459">
        <v>27</v>
      </c>
      <c r="B33" s="470"/>
      <c r="C33" s="494" t="s">
        <v>641</v>
      </c>
      <c r="D33" s="494"/>
      <c r="E33" s="476"/>
      <c r="F33" s="459"/>
      <c r="G33" s="467"/>
      <c r="H33" s="477">
        <v>128860</v>
      </c>
      <c r="I33" s="457" t="s">
        <v>372</v>
      </c>
      <c r="J33" s="478"/>
      <c r="K33" s="459" t="s">
        <v>642</v>
      </c>
      <c r="L33" s="459"/>
      <c r="M33" s="459"/>
      <c r="N33" s="459"/>
      <c r="O33" s="459">
        <v>27</v>
      </c>
      <c r="P33" s="459"/>
      <c r="Q33" s="459"/>
      <c r="R33" s="459"/>
      <c r="S33" s="459"/>
      <c r="T33" s="459" t="s">
        <v>635</v>
      </c>
      <c r="U33" s="459" t="s">
        <v>636</v>
      </c>
      <c r="V33" s="459" t="s">
        <v>635</v>
      </c>
      <c r="W33" s="459" t="s">
        <v>637</v>
      </c>
      <c r="X33" s="459"/>
      <c r="Y33" s="459" t="s">
        <v>568</v>
      </c>
      <c r="Z33" s="459" t="s">
        <v>537</v>
      </c>
      <c r="AA33" s="459" t="s">
        <v>48</v>
      </c>
      <c r="AB33" s="460"/>
      <c r="AC33" s="460"/>
      <c r="AD33" s="465"/>
    </row>
    <row r="34" spans="1:30" s="444" customFormat="1" ht="42" customHeight="1">
      <c r="A34" s="459">
        <v>28</v>
      </c>
      <c r="B34" s="470"/>
      <c r="C34" s="494" t="s">
        <v>638</v>
      </c>
      <c r="D34" s="494"/>
      <c r="E34" s="476"/>
      <c r="F34" s="459"/>
      <c r="G34" s="467"/>
      <c r="H34" s="477">
        <v>109380</v>
      </c>
      <c r="I34" s="457" t="s">
        <v>372</v>
      </c>
      <c r="J34" s="478"/>
      <c r="K34" s="459" t="s">
        <v>643</v>
      </c>
      <c r="L34" s="459"/>
      <c r="M34" s="459"/>
      <c r="N34" s="459"/>
      <c r="O34" s="459">
        <v>28</v>
      </c>
      <c r="P34" s="459"/>
      <c r="Q34" s="459"/>
      <c r="R34" s="459"/>
      <c r="S34" s="459"/>
      <c r="T34" s="459" t="s">
        <v>635</v>
      </c>
      <c r="U34" s="459" t="s">
        <v>636</v>
      </c>
      <c r="V34" s="459" t="s">
        <v>635</v>
      </c>
      <c r="W34" s="459" t="s">
        <v>637</v>
      </c>
      <c r="X34" s="459"/>
      <c r="Y34" s="459" t="s">
        <v>568</v>
      </c>
      <c r="Z34" s="459" t="s">
        <v>537</v>
      </c>
      <c r="AA34" s="459" t="s">
        <v>48</v>
      </c>
      <c r="AB34" s="460"/>
      <c r="AC34" s="460"/>
      <c r="AD34" s="465"/>
    </row>
    <row r="35" spans="1:30" s="444" customFormat="1" ht="42" customHeight="1">
      <c r="A35" s="459">
        <v>29</v>
      </c>
      <c r="B35" s="470"/>
      <c r="C35" s="494" t="s">
        <v>638</v>
      </c>
      <c r="D35" s="494"/>
      <c r="E35" s="476"/>
      <c r="F35" s="459"/>
      <c r="G35" s="467"/>
      <c r="H35" s="477">
        <v>84770</v>
      </c>
      <c r="I35" s="457" t="s">
        <v>372</v>
      </c>
      <c r="J35" s="478"/>
      <c r="K35" s="459" t="s">
        <v>644</v>
      </c>
      <c r="L35" s="459"/>
      <c r="M35" s="459"/>
      <c r="N35" s="459"/>
      <c r="O35" s="459">
        <v>29</v>
      </c>
      <c r="P35" s="459"/>
      <c r="Q35" s="459"/>
      <c r="R35" s="459"/>
      <c r="S35" s="459"/>
      <c r="T35" s="459" t="s">
        <v>635</v>
      </c>
      <c r="U35" s="459" t="s">
        <v>636</v>
      </c>
      <c r="V35" s="459" t="s">
        <v>635</v>
      </c>
      <c r="W35" s="459" t="s">
        <v>637</v>
      </c>
      <c r="X35" s="459"/>
      <c r="Y35" s="459" t="s">
        <v>613</v>
      </c>
      <c r="Z35" s="459" t="s">
        <v>537</v>
      </c>
      <c r="AA35" s="459" t="s">
        <v>48</v>
      </c>
      <c r="AB35" s="460"/>
      <c r="AC35" s="460"/>
      <c r="AD35" s="465"/>
    </row>
    <row r="36" spans="1:30" s="444" customFormat="1" ht="42" customHeight="1">
      <c r="A36" s="459">
        <v>30</v>
      </c>
      <c r="B36" s="470"/>
      <c r="C36" s="494" t="s">
        <v>638</v>
      </c>
      <c r="D36" s="494"/>
      <c r="E36" s="476"/>
      <c r="F36" s="459"/>
      <c r="G36" s="467"/>
      <c r="H36" s="477">
        <v>138100</v>
      </c>
      <c r="I36" s="457" t="s">
        <v>372</v>
      </c>
      <c r="J36" s="478"/>
      <c r="K36" s="459" t="s">
        <v>645</v>
      </c>
      <c r="L36" s="459"/>
      <c r="M36" s="459"/>
      <c r="N36" s="459"/>
      <c r="O36" s="459">
        <v>30</v>
      </c>
      <c r="P36" s="459"/>
      <c r="Q36" s="459"/>
      <c r="R36" s="459"/>
      <c r="S36" s="459"/>
      <c r="T36" s="459" t="s">
        <v>635</v>
      </c>
      <c r="U36" s="459" t="s">
        <v>636</v>
      </c>
      <c r="V36" s="459" t="s">
        <v>635</v>
      </c>
      <c r="W36" s="459" t="s">
        <v>637</v>
      </c>
      <c r="X36" s="459"/>
      <c r="Y36" s="459" t="s">
        <v>613</v>
      </c>
      <c r="Z36" s="459" t="s">
        <v>537</v>
      </c>
      <c r="AA36" s="459" t="s">
        <v>48</v>
      </c>
      <c r="AB36" s="460"/>
      <c r="AC36" s="460"/>
      <c r="AD36" s="465"/>
    </row>
    <row r="37" spans="1:30" s="444" customFormat="1" ht="42" customHeight="1">
      <c r="A37" s="459">
        <v>31</v>
      </c>
      <c r="B37" s="470"/>
      <c r="C37" s="494" t="s">
        <v>638</v>
      </c>
      <c r="D37" s="494"/>
      <c r="E37" s="476"/>
      <c r="F37" s="459"/>
      <c r="G37" s="467"/>
      <c r="H37" s="477">
        <v>145270</v>
      </c>
      <c r="I37" s="457" t="s">
        <v>372</v>
      </c>
      <c r="J37" s="478"/>
      <c r="K37" s="459" t="s">
        <v>646</v>
      </c>
      <c r="L37" s="459"/>
      <c r="M37" s="459"/>
      <c r="N37" s="459"/>
      <c r="O37" s="459">
        <v>31</v>
      </c>
      <c r="P37" s="459"/>
      <c r="Q37" s="459"/>
      <c r="R37" s="459"/>
      <c r="S37" s="459"/>
      <c r="T37" s="459" t="s">
        <v>635</v>
      </c>
      <c r="U37" s="459" t="s">
        <v>636</v>
      </c>
      <c r="V37" s="459" t="s">
        <v>635</v>
      </c>
      <c r="W37" s="459" t="s">
        <v>637</v>
      </c>
      <c r="X37" s="459"/>
      <c r="Y37" s="459" t="s">
        <v>613</v>
      </c>
      <c r="Z37" s="459" t="s">
        <v>537</v>
      </c>
      <c r="AA37" s="459" t="s">
        <v>48</v>
      </c>
      <c r="AB37" s="460"/>
      <c r="AC37" s="460"/>
      <c r="AD37" s="465"/>
    </row>
    <row r="38" spans="1:30" s="444" customFormat="1" ht="42" customHeight="1">
      <c r="A38" s="459">
        <v>32</v>
      </c>
      <c r="B38" s="470"/>
      <c r="C38" s="494" t="s">
        <v>638</v>
      </c>
      <c r="D38" s="494"/>
      <c r="E38" s="476"/>
      <c r="F38" s="459"/>
      <c r="G38" s="467"/>
      <c r="H38" s="477">
        <v>88190</v>
      </c>
      <c r="I38" s="457" t="s">
        <v>372</v>
      </c>
      <c r="J38" s="478"/>
      <c r="K38" s="459" t="s">
        <v>647</v>
      </c>
      <c r="L38" s="459"/>
      <c r="M38" s="459"/>
      <c r="N38" s="459"/>
      <c r="O38" s="459">
        <v>32</v>
      </c>
      <c r="P38" s="459"/>
      <c r="Q38" s="459"/>
      <c r="R38" s="459"/>
      <c r="S38" s="459"/>
      <c r="T38" s="459" t="s">
        <v>635</v>
      </c>
      <c r="U38" s="459" t="s">
        <v>636</v>
      </c>
      <c r="V38" s="459" t="s">
        <v>635</v>
      </c>
      <c r="W38" s="459" t="s">
        <v>637</v>
      </c>
      <c r="X38" s="459"/>
      <c r="Y38" s="459" t="s">
        <v>613</v>
      </c>
      <c r="Z38" s="459" t="s">
        <v>537</v>
      </c>
      <c r="AA38" s="459" t="s">
        <v>48</v>
      </c>
      <c r="AB38" s="460"/>
      <c r="AC38" s="460"/>
      <c r="AD38" s="465"/>
    </row>
    <row r="39" spans="1:30" s="444" customFormat="1" ht="42" customHeight="1">
      <c r="A39" s="459">
        <v>33</v>
      </c>
      <c r="B39" s="470" t="s">
        <v>648</v>
      </c>
      <c r="C39" s="494" t="s">
        <v>638</v>
      </c>
      <c r="D39" s="494"/>
      <c r="E39" s="476"/>
      <c r="F39" s="459"/>
      <c r="G39" s="467"/>
      <c r="H39" s="477">
        <v>128860</v>
      </c>
      <c r="I39" s="457" t="s">
        <v>372</v>
      </c>
      <c r="J39" s="478"/>
      <c r="K39" s="459" t="s">
        <v>649</v>
      </c>
      <c r="L39" s="459"/>
      <c r="M39" s="459"/>
      <c r="N39" s="459"/>
      <c r="O39" s="459">
        <v>33</v>
      </c>
      <c r="P39" s="459"/>
      <c r="Q39" s="459"/>
      <c r="R39" s="459"/>
      <c r="S39" s="459"/>
      <c r="T39" s="459" t="s">
        <v>635</v>
      </c>
      <c r="U39" s="459" t="s">
        <v>636</v>
      </c>
      <c r="V39" s="459" t="s">
        <v>635</v>
      </c>
      <c r="W39" s="459" t="s">
        <v>637</v>
      </c>
      <c r="X39" s="459"/>
      <c r="Y39" s="459" t="s">
        <v>613</v>
      </c>
      <c r="Z39" s="459" t="s">
        <v>537</v>
      </c>
      <c r="AA39" s="459" t="s">
        <v>48</v>
      </c>
      <c r="AB39" s="460"/>
      <c r="AC39" s="460"/>
      <c r="AD39" s="465"/>
    </row>
    <row r="40" spans="1:30" s="444" customFormat="1" ht="42" customHeight="1">
      <c r="A40" s="459">
        <v>34</v>
      </c>
      <c r="B40" s="479"/>
      <c r="C40" s="459" t="s">
        <v>638</v>
      </c>
      <c r="D40" s="459"/>
      <c r="E40" s="476"/>
      <c r="F40" s="459"/>
      <c r="G40" s="467"/>
      <c r="H40" s="477">
        <v>109040</v>
      </c>
      <c r="I40" s="457" t="s">
        <v>372</v>
      </c>
      <c r="J40" s="466"/>
      <c r="K40" s="459" t="s">
        <v>650</v>
      </c>
      <c r="L40" s="459"/>
      <c r="M40" s="459"/>
      <c r="N40" s="459"/>
      <c r="O40" s="459">
        <v>34</v>
      </c>
      <c r="P40" s="459"/>
      <c r="Q40" s="459"/>
      <c r="R40" s="459"/>
      <c r="S40" s="459"/>
      <c r="T40" s="459" t="s">
        <v>635</v>
      </c>
      <c r="U40" s="459" t="s">
        <v>636</v>
      </c>
      <c r="V40" s="459" t="s">
        <v>635</v>
      </c>
      <c r="W40" s="459" t="s">
        <v>637</v>
      </c>
      <c r="X40" s="459"/>
      <c r="Y40" s="459" t="s">
        <v>613</v>
      </c>
      <c r="Z40" s="459" t="s">
        <v>225</v>
      </c>
      <c r="AA40" s="459" t="s">
        <v>48</v>
      </c>
      <c r="AB40" s="460"/>
      <c r="AC40" s="460"/>
      <c r="AD40" s="465"/>
    </row>
    <row r="41" spans="1:30" s="444" customFormat="1" ht="42" customHeight="1">
      <c r="A41" s="459">
        <v>35</v>
      </c>
      <c r="B41" s="479" t="s">
        <v>538</v>
      </c>
      <c r="C41" s="459" t="s">
        <v>651</v>
      </c>
      <c r="D41" s="459" t="s">
        <v>225</v>
      </c>
      <c r="E41" s="476" t="s">
        <v>48</v>
      </c>
      <c r="F41" s="459"/>
      <c r="G41" s="467" t="s">
        <v>652</v>
      </c>
      <c r="H41" s="477">
        <v>322944.3</v>
      </c>
      <c r="I41" s="457" t="s">
        <v>372</v>
      </c>
      <c r="J41" s="466" t="s">
        <v>653</v>
      </c>
      <c r="K41" s="459" t="s">
        <v>654</v>
      </c>
      <c r="L41" s="459" t="s">
        <v>632</v>
      </c>
      <c r="M41" s="459"/>
      <c r="N41" s="459" t="s">
        <v>655</v>
      </c>
      <c r="O41" s="459">
        <v>35</v>
      </c>
      <c r="P41" s="459"/>
      <c r="Q41" s="459"/>
      <c r="R41" s="459" t="s">
        <v>655</v>
      </c>
      <c r="S41" s="459" t="s">
        <v>225</v>
      </c>
      <c r="T41" s="459" t="s">
        <v>656</v>
      </c>
      <c r="U41" s="459" t="s">
        <v>657</v>
      </c>
      <c r="V41" s="459" t="s">
        <v>658</v>
      </c>
      <c r="W41" s="459" t="s">
        <v>659</v>
      </c>
      <c r="X41" s="459" t="s">
        <v>56</v>
      </c>
      <c r="Y41" s="459" t="s">
        <v>568</v>
      </c>
      <c r="Z41" s="459"/>
      <c r="AA41" s="459" t="s">
        <v>48</v>
      </c>
      <c r="AB41" s="460"/>
      <c r="AC41" s="460"/>
      <c r="AD41" s="465"/>
    </row>
    <row r="42" spans="1:30" s="444" customFormat="1" ht="42" customHeight="1">
      <c r="A42" s="459">
        <v>36</v>
      </c>
      <c r="B42" s="480" t="s">
        <v>557</v>
      </c>
      <c r="C42" s="459" t="s">
        <v>660</v>
      </c>
      <c r="D42" s="494" t="s">
        <v>225</v>
      </c>
      <c r="E42" s="476" t="s">
        <v>48</v>
      </c>
      <c r="F42" s="459"/>
      <c r="G42" s="467" t="s">
        <v>575</v>
      </c>
      <c r="H42" s="477">
        <v>2409.46</v>
      </c>
      <c r="I42" s="457" t="s">
        <v>372</v>
      </c>
      <c r="J42" s="466"/>
      <c r="K42" s="459" t="s">
        <v>661</v>
      </c>
      <c r="L42" s="459" t="s">
        <v>632</v>
      </c>
      <c r="M42" s="459" t="s">
        <v>471</v>
      </c>
      <c r="N42" s="459" t="s">
        <v>662</v>
      </c>
      <c r="O42" s="459">
        <v>36</v>
      </c>
      <c r="P42" s="459"/>
      <c r="Q42" s="459"/>
      <c r="R42" s="459" t="s">
        <v>663</v>
      </c>
      <c r="S42" s="459" t="s">
        <v>225</v>
      </c>
      <c r="T42" s="459" t="s">
        <v>56</v>
      </c>
      <c r="U42" s="459" t="s">
        <v>534</v>
      </c>
      <c r="V42" s="459" t="s">
        <v>56</v>
      </c>
      <c r="W42" s="459" t="s">
        <v>535</v>
      </c>
      <c r="X42" s="459" t="s">
        <v>664</v>
      </c>
      <c r="Y42" s="459" t="s">
        <v>568</v>
      </c>
      <c r="Z42" s="459" t="s">
        <v>48</v>
      </c>
      <c r="AA42" s="459" t="s">
        <v>48</v>
      </c>
      <c r="AB42" s="460"/>
      <c r="AC42" s="460"/>
      <c r="AD42" s="465"/>
    </row>
    <row r="43" spans="1:30" s="444" customFormat="1" ht="42" customHeight="1">
      <c r="A43" s="459">
        <v>37</v>
      </c>
      <c r="B43" s="480" t="s">
        <v>665</v>
      </c>
      <c r="C43" s="459" t="s">
        <v>666</v>
      </c>
      <c r="D43" s="494" t="s">
        <v>225</v>
      </c>
      <c r="E43" s="476"/>
      <c r="F43" s="459"/>
      <c r="G43" s="467" t="s">
        <v>667</v>
      </c>
      <c r="H43" s="481">
        <v>33403</v>
      </c>
      <c r="I43" s="457" t="s">
        <v>372</v>
      </c>
      <c r="J43" s="466"/>
      <c r="K43" s="459" t="s">
        <v>668</v>
      </c>
      <c r="L43" s="459"/>
      <c r="M43" s="459"/>
      <c r="N43" s="459"/>
      <c r="O43" s="459">
        <v>37</v>
      </c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60"/>
      <c r="AC43" s="460"/>
      <c r="AD43" s="465"/>
    </row>
    <row r="44" spans="1:30" s="444" customFormat="1" ht="42" customHeight="1">
      <c r="A44" s="459">
        <v>38</v>
      </c>
      <c r="B44" s="480" t="s">
        <v>557</v>
      </c>
      <c r="C44" s="459" t="s">
        <v>669</v>
      </c>
      <c r="D44" s="494" t="s">
        <v>225</v>
      </c>
      <c r="E44" s="476" t="s">
        <v>48</v>
      </c>
      <c r="F44" s="459"/>
      <c r="G44" s="467" t="s">
        <v>670</v>
      </c>
      <c r="H44" s="481">
        <v>136500</v>
      </c>
      <c r="I44" s="457" t="s">
        <v>372</v>
      </c>
      <c r="J44" s="466" t="s">
        <v>653</v>
      </c>
      <c r="K44" s="459" t="s">
        <v>671</v>
      </c>
      <c r="L44" s="459" t="s">
        <v>672</v>
      </c>
      <c r="M44" s="459" t="s">
        <v>471</v>
      </c>
      <c r="N44" s="459" t="s">
        <v>531</v>
      </c>
      <c r="O44" s="459">
        <v>38</v>
      </c>
      <c r="P44" s="459"/>
      <c r="Q44" s="459"/>
      <c r="R44" s="459" t="s">
        <v>673</v>
      </c>
      <c r="S44" s="459" t="s">
        <v>59</v>
      </c>
      <c r="T44" s="459" t="s">
        <v>674</v>
      </c>
      <c r="U44" s="459" t="s">
        <v>675</v>
      </c>
      <c r="V44" s="459" t="s">
        <v>225</v>
      </c>
      <c r="W44" s="459" t="s">
        <v>676</v>
      </c>
      <c r="X44" s="459" t="s">
        <v>677</v>
      </c>
      <c r="Y44" s="459" t="s">
        <v>568</v>
      </c>
      <c r="Z44" s="459" t="s">
        <v>48</v>
      </c>
      <c r="AA44" s="459" t="s">
        <v>48</v>
      </c>
      <c r="AB44" s="460"/>
      <c r="AC44" s="460"/>
      <c r="AD44" s="465"/>
    </row>
    <row r="45" spans="1:30" s="444" customFormat="1" ht="42" customHeight="1">
      <c r="A45" s="459">
        <v>39</v>
      </c>
      <c r="B45" s="480" t="s">
        <v>680</v>
      </c>
      <c r="C45" s="459" t="s">
        <v>681</v>
      </c>
      <c r="D45" s="494" t="s">
        <v>225</v>
      </c>
      <c r="E45" s="476" t="s">
        <v>48</v>
      </c>
      <c r="F45" s="459"/>
      <c r="G45" s="467" t="s">
        <v>605</v>
      </c>
      <c r="H45" s="477">
        <v>4000</v>
      </c>
      <c r="I45" s="493" t="s">
        <v>372</v>
      </c>
      <c r="J45" s="466"/>
      <c r="K45" s="459" t="s">
        <v>682</v>
      </c>
      <c r="L45" s="459"/>
      <c r="M45" s="459"/>
      <c r="N45" s="459"/>
      <c r="O45" s="459">
        <v>39</v>
      </c>
      <c r="P45" s="459"/>
      <c r="Q45" s="459"/>
      <c r="R45" s="459"/>
      <c r="S45" s="459" t="s">
        <v>225</v>
      </c>
      <c r="T45" s="459" t="s">
        <v>683</v>
      </c>
      <c r="U45" s="459" t="s">
        <v>679</v>
      </c>
      <c r="V45" s="459" t="s">
        <v>684</v>
      </c>
      <c r="W45" s="459" t="s">
        <v>59</v>
      </c>
      <c r="X45" s="459"/>
      <c r="Y45" s="459" t="s">
        <v>613</v>
      </c>
      <c r="Z45" s="459" t="s">
        <v>225</v>
      </c>
      <c r="AA45" s="459" t="s">
        <v>48</v>
      </c>
      <c r="AB45" s="460"/>
      <c r="AC45" s="460"/>
      <c r="AD45" s="465"/>
    </row>
    <row r="46" spans="1:30" s="444" customFormat="1" ht="42" customHeight="1">
      <c r="A46" s="459">
        <v>40</v>
      </c>
      <c r="B46" s="480" t="s">
        <v>680</v>
      </c>
      <c r="C46" s="459" t="s">
        <v>685</v>
      </c>
      <c r="D46" s="494" t="s">
        <v>225</v>
      </c>
      <c r="E46" s="476" t="s">
        <v>48</v>
      </c>
      <c r="F46" s="459"/>
      <c r="G46" s="467" t="s">
        <v>605</v>
      </c>
      <c r="H46" s="477">
        <v>4000</v>
      </c>
      <c r="I46" s="493" t="s">
        <v>372</v>
      </c>
      <c r="J46" s="466"/>
      <c r="K46" s="459" t="s">
        <v>686</v>
      </c>
      <c r="L46" s="459"/>
      <c r="M46" s="459"/>
      <c r="N46" s="459"/>
      <c r="O46" s="459">
        <v>40</v>
      </c>
      <c r="P46" s="459"/>
      <c r="Q46" s="459"/>
      <c r="R46" s="459"/>
      <c r="S46" s="459" t="s">
        <v>225</v>
      </c>
      <c r="T46" s="459" t="s">
        <v>683</v>
      </c>
      <c r="U46" s="459" t="s">
        <v>679</v>
      </c>
      <c r="V46" s="459" t="s">
        <v>687</v>
      </c>
      <c r="W46" s="459" t="s">
        <v>59</v>
      </c>
      <c r="X46" s="459"/>
      <c r="Y46" s="459" t="s">
        <v>613</v>
      </c>
      <c r="Z46" s="459" t="s">
        <v>225</v>
      </c>
      <c r="AA46" s="459" t="s">
        <v>48</v>
      </c>
      <c r="AB46" s="460"/>
      <c r="AC46" s="460"/>
      <c r="AD46" s="465"/>
    </row>
    <row r="47" spans="1:30" s="444" customFormat="1" ht="42" customHeight="1">
      <c r="A47" s="459">
        <v>41</v>
      </c>
      <c r="B47" s="480" t="s">
        <v>680</v>
      </c>
      <c r="C47" s="459" t="s">
        <v>688</v>
      </c>
      <c r="D47" s="494" t="s">
        <v>225</v>
      </c>
      <c r="E47" s="476" t="s">
        <v>48</v>
      </c>
      <c r="F47" s="459"/>
      <c r="G47" s="467" t="s">
        <v>605</v>
      </c>
      <c r="H47" s="477">
        <v>6000</v>
      </c>
      <c r="I47" s="493" t="s">
        <v>372</v>
      </c>
      <c r="J47" s="466"/>
      <c r="K47" s="459" t="s">
        <v>689</v>
      </c>
      <c r="L47" s="459"/>
      <c r="M47" s="459"/>
      <c r="N47" s="459"/>
      <c r="O47" s="459">
        <v>41</v>
      </c>
      <c r="P47" s="459"/>
      <c r="Q47" s="459"/>
      <c r="R47" s="459"/>
      <c r="S47" s="459" t="s">
        <v>225</v>
      </c>
      <c r="T47" s="459" t="s">
        <v>690</v>
      </c>
      <c r="U47" s="459" t="s">
        <v>679</v>
      </c>
      <c r="V47" s="459" t="s">
        <v>691</v>
      </c>
      <c r="W47" s="459" t="s">
        <v>59</v>
      </c>
      <c r="X47" s="459"/>
      <c r="Y47" s="459" t="s">
        <v>613</v>
      </c>
      <c r="Z47" s="459" t="s">
        <v>225</v>
      </c>
      <c r="AA47" s="459" t="s">
        <v>48</v>
      </c>
      <c r="AB47" s="460"/>
      <c r="AC47" s="460"/>
      <c r="AD47" s="465"/>
    </row>
    <row r="48" spans="1:30" s="444" customFormat="1" ht="42" customHeight="1">
      <c r="A48" s="459">
        <v>42</v>
      </c>
      <c r="B48" s="480" t="s">
        <v>680</v>
      </c>
      <c r="C48" s="459" t="s">
        <v>692</v>
      </c>
      <c r="D48" s="494" t="s">
        <v>225</v>
      </c>
      <c r="E48" s="476" t="s">
        <v>48</v>
      </c>
      <c r="F48" s="459"/>
      <c r="G48" s="467" t="s">
        <v>605</v>
      </c>
      <c r="H48" s="477">
        <v>5000</v>
      </c>
      <c r="I48" s="493" t="s">
        <v>372</v>
      </c>
      <c r="J48" s="466"/>
      <c r="K48" s="459" t="s">
        <v>693</v>
      </c>
      <c r="L48" s="459"/>
      <c r="M48" s="459"/>
      <c r="N48" s="459"/>
      <c r="O48" s="459">
        <v>42</v>
      </c>
      <c r="P48" s="459"/>
      <c r="Q48" s="459"/>
      <c r="R48" s="459"/>
      <c r="S48" s="459" t="s">
        <v>225</v>
      </c>
      <c r="T48" s="459" t="s">
        <v>683</v>
      </c>
      <c r="U48" s="459" t="s">
        <v>679</v>
      </c>
      <c r="V48" s="459" t="s">
        <v>694</v>
      </c>
      <c r="W48" s="459" t="s">
        <v>59</v>
      </c>
      <c r="X48" s="459"/>
      <c r="Y48" s="459" t="s">
        <v>613</v>
      </c>
      <c r="Z48" s="459" t="s">
        <v>225</v>
      </c>
      <c r="AA48" s="459" t="s">
        <v>48</v>
      </c>
      <c r="AB48" s="460"/>
      <c r="AC48" s="460"/>
      <c r="AD48" s="465"/>
    </row>
    <row r="49" spans="1:30" s="444" customFormat="1" ht="42" customHeight="1">
      <c r="A49" s="459">
        <v>43</v>
      </c>
      <c r="B49" s="480" t="s">
        <v>680</v>
      </c>
      <c r="C49" s="459" t="s">
        <v>695</v>
      </c>
      <c r="D49" s="494" t="s">
        <v>225</v>
      </c>
      <c r="E49" s="476" t="s">
        <v>48</v>
      </c>
      <c r="F49" s="459"/>
      <c r="G49" s="467" t="s">
        <v>605</v>
      </c>
      <c r="H49" s="477">
        <v>4000</v>
      </c>
      <c r="I49" s="493" t="s">
        <v>372</v>
      </c>
      <c r="J49" s="466"/>
      <c r="K49" s="459" t="s">
        <v>696</v>
      </c>
      <c r="L49" s="459"/>
      <c r="M49" s="459"/>
      <c r="N49" s="459"/>
      <c r="O49" s="459">
        <v>43</v>
      </c>
      <c r="P49" s="459"/>
      <c r="Q49" s="459"/>
      <c r="R49" s="459"/>
      <c r="S49" s="459" t="s">
        <v>225</v>
      </c>
      <c r="T49" s="459" t="s">
        <v>683</v>
      </c>
      <c r="U49" s="459" t="s">
        <v>679</v>
      </c>
      <c r="V49" s="459" t="s">
        <v>694</v>
      </c>
      <c r="W49" s="459" t="s">
        <v>59</v>
      </c>
      <c r="X49" s="459"/>
      <c r="Y49" s="459" t="s">
        <v>568</v>
      </c>
      <c r="Z49" s="459" t="s">
        <v>225</v>
      </c>
      <c r="AA49" s="459" t="s">
        <v>48</v>
      </c>
      <c r="AB49" s="460"/>
      <c r="AC49" s="460"/>
      <c r="AD49" s="465"/>
    </row>
    <row r="50" spans="1:30" s="444" customFormat="1" ht="42" customHeight="1">
      <c r="A50" s="459">
        <v>44</v>
      </c>
      <c r="B50" s="480" t="s">
        <v>697</v>
      </c>
      <c r="C50" s="459" t="s">
        <v>1034</v>
      </c>
      <c r="D50" s="494" t="s">
        <v>225</v>
      </c>
      <c r="E50" s="476" t="s">
        <v>48</v>
      </c>
      <c r="F50" s="459"/>
      <c r="G50" s="467" t="s">
        <v>605</v>
      </c>
      <c r="H50" s="477">
        <v>250000</v>
      </c>
      <c r="I50" s="457" t="s">
        <v>372</v>
      </c>
      <c r="J50" s="466"/>
      <c r="K50" s="459" t="s">
        <v>698</v>
      </c>
      <c r="L50" s="459"/>
      <c r="M50" s="459"/>
      <c r="N50" s="459" t="s">
        <v>699</v>
      </c>
      <c r="O50" s="459">
        <v>44</v>
      </c>
      <c r="P50" s="459"/>
      <c r="Q50" s="459"/>
      <c r="R50" s="459"/>
      <c r="S50" s="459" t="s">
        <v>59</v>
      </c>
      <c r="T50" s="459" t="s">
        <v>678</v>
      </c>
      <c r="U50" s="459" t="s">
        <v>700</v>
      </c>
      <c r="V50" s="459" t="s">
        <v>701</v>
      </c>
      <c r="W50" s="459" t="s">
        <v>59</v>
      </c>
      <c r="X50" s="459"/>
      <c r="Y50" s="459" t="s">
        <v>568</v>
      </c>
      <c r="Z50" s="459" t="s">
        <v>225</v>
      </c>
      <c r="AA50" s="459" t="s">
        <v>48</v>
      </c>
      <c r="AB50" s="460"/>
      <c r="AC50" s="460"/>
      <c r="AD50" s="465"/>
    </row>
    <row r="51" spans="1:30" s="444" customFormat="1" ht="42" customHeight="1">
      <c r="A51" s="459">
        <v>45</v>
      </c>
      <c r="B51" s="480" t="s">
        <v>702</v>
      </c>
      <c r="C51" s="494" t="s">
        <v>703</v>
      </c>
      <c r="D51" s="494" t="s">
        <v>225</v>
      </c>
      <c r="E51" s="494" t="s">
        <v>48</v>
      </c>
      <c r="F51" s="459"/>
      <c r="G51" s="467"/>
      <c r="H51" s="477">
        <v>400</v>
      </c>
      <c r="I51" s="457" t="s">
        <v>372</v>
      </c>
      <c r="J51" s="469"/>
      <c r="K51" s="459" t="s">
        <v>704</v>
      </c>
      <c r="L51" s="459"/>
      <c r="M51" s="459"/>
      <c r="N51" s="459"/>
      <c r="O51" s="459">
        <v>45</v>
      </c>
      <c r="P51" s="459"/>
      <c r="Q51" s="459"/>
      <c r="R51" s="459"/>
      <c r="S51" s="459"/>
      <c r="T51" s="459"/>
      <c r="U51" s="459"/>
      <c r="V51" s="459"/>
      <c r="W51" s="459"/>
      <c r="X51" s="459"/>
      <c r="Y51" s="459" t="s">
        <v>568</v>
      </c>
      <c r="Z51" s="459"/>
      <c r="AA51" s="459"/>
      <c r="AB51" s="460"/>
      <c r="AC51" s="460"/>
      <c r="AD51" s="465"/>
    </row>
    <row r="52" spans="1:30" s="444" customFormat="1" ht="42" customHeight="1">
      <c r="A52" s="459">
        <v>46</v>
      </c>
      <c r="B52" s="480" t="s">
        <v>705</v>
      </c>
      <c r="C52" s="494" t="s">
        <v>706</v>
      </c>
      <c r="D52" s="494" t="s">
        <v>225</v>
      </c>
      <c r="E52" s="494" t="s">
        <v>48</v>
      </c>
      <c r="F52" s="494"/>
      <c r="G52" s="467"/>
      <c r="H52" s="477">
        <v>37000</v>
      </c>
      <c r="I52" s="457" t="s">
        <v>372</v>
      </c>
      <c r="J52" s="469"/>
      <c r="K52" s="459" t="s">
        <v>704</v>
      </c>
      <c r="L52" s="459"/>
      <c r="M52" s="459"/>
      <c r="N52" s="459"/>
      <c r="O52" s="459">
        <v>46</v>
      </c>
      <c r="P52" s="459"/>
      <c r="Q52" s="459"/>
      <c r="R52" s="459"/>
      <c r="S52" s="459"/>
      <c r="T52" s="459"/>
      <c r="U52" s="459"/>
      <c r="V52" s="459"/>
      <c r="W52" s="459"/>
      <c r="X52" s="459"/>
      <c r="Y52" s="459"/>
      <c r="Z52" s="459"/>
      <c r="AA52" s="459"/>
      <c r="AB52" s="460"/>
      <c r="AC52" s="460"/>
      <c r="AD52" s="465"/>
    </row>
    <row r="53" spans="1:30" s="444" customFormat="1" ht="42" customHeight="1">
      <c r="A53" s="459">
        <v>47</v>
      </c>
      <c r="B53" s="480" t="s">
        <v>557</v>
      </c>
      <c r="C53" s="494" t="s">
        <v>627</v>
      </c>
      <c r="D53" s="494" t="s">
        <v>225</v>
      </c>
      <c r="E53" s="494" t="s">
        <v>48</v>
      </c>
      <c r="F53" s="494"/>
      <c r="G53" s="467"/>
      <c r="H53" s="477">
        <v>70000</v>
      </c>
      <c r="I53" s="457" t="s">
        <v>372</v>
      </c>
      <c r="J53" s="469"/>
      <c r="K53" s="459" t="s">
        <v>707</v>
      </c>
      <c r="L53" s="459" t="s">
        <v>708</v>
      </c>
      <c r="M53" s="459" t="s">
        <v>709</v>
      </c>
      <c r="N53" s="459" t="s">
        <v>710</v>
      </c>
      <c r="O53" s="459">
        <v>47</v>
      </c>
      <c r="P53" s="459"/>
      <c r="Q53" s="459"/>
      <c r="R53" s="459" t="s">
        <v>711</v>
      </c>
      <c r="S53" s="459" t="s">
        <v>59</v>
      </c>
      <c r="T53" s="459"/>
      <c r="U53" s="459" t="s">
        <v>712</v>
      </c>
      <c r="V53" s="459"/>
      <c r="W53" s="459" t="s">
        <v>269</v>
      </c>
      <c r="X53" s="459"/>
      <c r="Y53" s="459"/>
      <c r="Z53" s="459"/>
      <c r="AA53" s="459"/>
      <c r="AB53" s="460"/>
      <c r="AC53" s="460"/>
      <c r="AD53" s="465"/>
    </row>
    <row r="54" spans="1:30" s="444" customFormat="1" ht="42" customHeight="1">
      <c r="A54" s="459">
        <v>48</v>
      </c>
      <c r="B54" s="480" t="s">
        <v>538</v>
      </c>
      <c r="C54" s="494" t="s">
        <v>713</v>
      </c>
      <c r="D54" s="494" t="s">
        <v>225</v>
      </c>
      <c r="E54" s="494" t="s">
        <v>48</v>
      </c>
      <c r="F54" s="494"/>
      <c r="G54" s="467" t="s">
        <v>575</v>
      </c>
      <c r="H54" s="477">
        <v>257000</v>
      </c>
      <c r="I54" s="457" t="s">
        <v>372</v>
      </c>
      <c r="J54" s="469" t="s">
        <v>714</v>
      </c>
      <c r="K54" s="459" t="s">
        <v>715</v>
      </c>
      <c r="L54" s="459" t="s">
        <v>716</v>
      </c>
      <c r="M54" s="459" t="s">
        <v>471</v>
      </c>
      <c r="N54" s="459" t="s">
        <v>531</v>
      </c>
      <c r="O54" s="459">
        <v>48</v>
      </c>
      <c r="P54" s="459"/>
      <c r="Q54" s="459"/>
      <c r="R54" s="459" t="s">
        <v>717</v>
      </c>
      <c r="S54" s="459" t="s">
        <v>59</v>
      </c>
      <c r="T54" s="459" t="s">
        <v>718</v>
      </c>
      <c r="U54" s="459" t="s">
        <v>719</v>
      </c>
      <c r="V54" s="459" t="s">
        <v>551</v>
      </c>
      <c r="W54" s="459" t="s">
        <v>59</v>
      </c>
      <c r="X54" s="459"/>
      <c r="Y54" s="459" t="s">
        <v>720</v>
      </c>
      <c r="Z54" s="459" t="s">
        <v>721</v>
      </c>
      <c r="AA54" s="459" t="s">
        <v>48</v>
      </c>
      <c r="AB54" s="460"/>
      <c r="AC54" s="460"/>
      <c r="AD54" s="465"/>
    </row>
    <row r="55" spans="1:30" s="444" customFormat="1" ht="42" customHeight="1">
      <c r="A55" s="459">
        <v>49</v>
      </c>
      <c r="B55" s="480" t="s">
        <v>722</v>
      </c>
      <c r="C55" s="494" t="s">
        <v>723</v>
      </c>
      <c r="D55" s="494" t="s">
        <v>225</v>
      </c>
      <c r="E55" s="494" t="s">
        <v>48</v>
      </c>
      <c r="F55" s="494"/>
      <c r="G55" s="467" t="s">
        <v>605</v>
      </c>
      <c r="H55" s="477">
        <v>120000</v>
      </c>
      <c r="I55" s="457" t="s">
        <v>372</v>
      </c>
      <c r="J55" s="466"/>
      <c r="K55" s="459" t="s">
        <v>724</v>
      </c>
      <c r="L55" s="459"/>
      <c r="M55" s="459"/>
      <c r="N55" s="459"/>
      <c r="O55" s="459">
        <v>49</v>
      </c>
      <c r="P55" s="459"/>
      <c r="Q55" s="459"/>
      <c r="R55" s="459"/>
      <c r="S55" s="459" t="s">
        <v>59</v>
      </c>
      <c r="T55" s="459"/>
      <c r="U55" s="459" t="s">
        <v>725</v>
      </c>
      <c r="V55" s="459" t="s">
        <v>535</v>
      </c>
      <c r="W55" s="459" t="s">
        <v>59</v>
      </c>
      <c r="X55" s="459"/>
      <c r="Y55" s="459" t="s">
        <v>568</v>
      </c>
      <c r="Z55" s="459" t="s">
        <v>726</v>
      </c>
      <c r="AA55" s="459" t="s">
        <v>48</v>
      </c>
      <c r="AB55" s="460"/>
      <c r="AC55" s="460"/>
      <c r="AD55" s="465"/>
    </row>
    <row r="56" spans="1:30" s="444" customFormat="1" ht="42" customHeight="1">
      <c r="A56" s="459">
        <v>50</v>
      </c>
      <c r="B56" s="480" t="s">
        <v>727</v>
      </c>
      <c r="C56" s="494" t="s">
        <v>728</v>
      </c>
      <c r="D56" s="494" t="s">
        <v>225</v>
      </c>
      <c r="E56" s="494"/>
      <c r="F56" s="494"/>
      <c r="G56" s="467"/>
      <c r="H56" s="477">
        <v>1100</v>
      </c>
      <c r="I56" s="457" t="s">
        <v>372</v>
      </c>
      <c r="J56" s="466"/>
      <c r="K56" s="459" t="s">
        <v>729</v>
      </c>
      <c r="L56" s="459"/>
      <c r="M56" s="459"/>
      <c r="N56" s="459"/>
      <c r="O56" s="459">
        <v>50</v>
      </c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59"/>
      <c r="AA56" s="459"/>
      <c r="AB56" s="460"/>
      <c r="AC56" s="460"/>
      <c r="AD56" s="465"/>
    </row>
    <row r="57" spans="1:30" s="444" customFormat="1" ht="42" customHeight="1">
      <c r="A57" s="459">
        <v>51</v>
      </c>
      <c r="B57" s="480" t="s">
        <v>730</v>
      </c>
      <c r="C57" s="494" t="s">
        <v>731</v>
      </c>
      <c r="D57" s="494" t="s">
        <v>225</v>
      </c>
      <c r="E57" s="494" t="s">
        <v>48</v>
      </c>
      <c r="F57" s="494"/>
      <c r="G57" s="467" t="s">
        <v>598</v>
      </c>
      <c r="H57" s="477">
        <v>31499</v>
      </c>
      <c r="I57" s="457" t="s">
        <v>372</v>
      </c>
      <c r="J57" s="466"/>
      <c r="K57" s="459" t="s">
        <v>732</v>
      </c>
      <c r="L57" s="459"/>
      <c r="M57" s="459"/>
      <c r="N57" s="459"/>
      <c r="O57" s="459">
        <v>51</v>
      </c>
      <c r="P57" s="459"/>
      <c r="Q57" s="459"/>
      <c r="R57" s="459"/>
      <c r="S57" s="459" t="s">
        <v>59</v>
      </c>
      <c r="T57" s="459"/>
      <c r="U57" s="459" t="s">
        <v>733</v>
      </c>
      <c r="V57" s="459" t="s">
        <v>535</v>
      </c>
      <c r="W57" s="459" t="s">
        <v>59</v>
      </c>
      <c r="X57" s="459"/>
      <c r="Y57" s="459" t="s">
        <v>568</v>
      </c>
      <c r="Z57" s="459" t="s">
        <v>726</v>
      </c>
      <c r="AA57" s="459" t="s">
        <v>48</v>
      </c>
      <c r="AB57" s="460"/>
      <c r="AC57" s="460"/>
      <c r="AD57" s="465"/>
    </row>
    <row r="58" spans="1:30" s="444" customFormat="1" ht="42" customHeight="1">
      <c r="A58" s="459">
        <v>52</v>
      </c>
      <c r="B58" s="480" t="s">
        <v>557</v>
      </c>
      <c r="C58" s="494" t="s">
        <v>734</v>
      </c>
      <c r="D58" s="494" t="s">
        <v>225</v>
      </c>
      <c r="E58" s="494"/>
      <c r="F58" s="494"/>
      <c r="G58" s="467" t="s">
        <v>605</v>
      </c>
      <c r="H58" s="477">
        <v>250000</v>
      </c>
      <c r="I58" s="457" t="s">
        <v>372</v>
      </c>
      <c r="J58" s="466" t="s">
        <v>714</v>
      </c>
      <c r="K58" s="459" t="s">
        <v>735</v>
      </c>
      <c r="L58" s="459" t="s">
        <v>736</v>
      </c>
      <c r="M58" s="459" t="s">
        <v>471</v>
      </c>
      <c r="N58" s="459" t="s">
        <v>531</v>
      </c>
      <c r="O58" s="459">
        <v>52</v>
      </c>
      <c r="P58" s="459"/>
      <c r="Q58" s="459"/>
      <c r="R58" s="459" t="s">
        <v>717</v>
      </c>
      <c r="S58" s="459" t="s">
        <v>59</v>
      </c>
      <c r="T58" s="459" t="s">
        <v>737</v>
      </c>
      <c r="U58" s="459" t="s">
        <v>738</v>
      </c>
      <c r="V58" s="459" t="s">
        <v>535</v>
      </c>
      <c r="W58" s="459" t="s">
        <v>59</v>
      </c>
      <c r="X58" s="459"/>
      <c r="Y58" s="459"/>
      <c r="Z58" s="459" t="s">
        <v>726</v>
      </c>
      <c r="AA58" s="459" t="s">
        <v>48</v>
      </c>
      <c r="AB58" s="460"/>
      <c r="AC58" s="460"/>
      <c r="AD58" s="465"/>
    </row>
    <row r="59" spans="1:30" s="444" customFormat="1" ht="42" customHeight="1">
      <c r="A59" s="459">
        <v>53</v>
      </c>
      <c r="B59" s="480" t="s">
        <v>538</v>
      </c>
      <c r="C59" s="494" t="s">
        <v>739</v>
      </c>
      <c r="D59" s="494" t="s">
        <v>225</v>
      </c>
      <c r="E59" s="494"/>
      <c r="F59" s="494"/>
      <c r="G59" s="467" t="s">
        <v>605</v>
      </c>
      <c r="H59" s="477">
        <v>12000</v>
      </c>
      <c r="I59" s="457" t="s">
        <v>372</v>
      </c>
      <c r="J59" s="466"/>
      <c r="K59" s="459" t="s">
        <v>740</v>
      </c>
      <c r="L59" s="459" t="s">
        <v>741</v>
      </c>
      <c r="M59" s="459" t="s">
        <v>471</v>
      </c>
      <c r="N59" s="459" t="s">
        <v>742</v>
      </c>
      <c r="O59" s="459">
        <v>53</v>
      </c>
      <c r="P59" s="459"/>
      <c r="Q59" s="459"/>
      <c r="R59" s="459" t="s">
        <v>717</v>
      </c>
      <c r="S59" s="459"/>
      <c r="T59" s="459"/>
      <c r="U59" s="459" t="s">
        <v>743</v>
      </c>
      <c r="V59" s="459" t="s">
        <v>535</v>
      </c>
      <c r="W59" s="459" t="s">
        <v>535</v>
      </c>
      <c r="X59" s="459"/>
      <c r="Y59" s="459" t="s">
        <v>568</v>
      </c>
      <c r="Z59" s="459" t="s">
        <v>48</v>
      </c>
      <c r="AA59" s="459" t="s">
        <v>48</v>
      </c>
      <c r="AB59" s="460"/>
      <c r="AC59" s="460"/>
      <c r="AD59" s="465"/>
    </row>
    <row r="60" spans="1:30" s="444" customFormat="1" ht="42" customHeight="1">
      <c r="A60" s="459">
        <v>54</v>
      </c>
      <c r="B60" s="480" t="s">
        <v>557</v>
      </c>
      <c r="C60" s="494" t="s">
        <v>627</v>
      </c>
      <c r="D60" s="494" t="s">
        <v>225</v>
      </c>
      <c r="E60" s="494"/>
      <c r="F60" s="494"/>
      <c r="G60" s="467" t="s">
        <v>605</v>
      </c>
      <c r="H60" s="477">
        <v>190000</v>
      </c>
      <c r="I60" s="457" t="s">
        <v>372</v>
      </c>
      <c r="J60" s="466"/>
      <c r="K60" s="459" t="s">
        <v>744</v>
      </c>
      <c r="L60" s="459" t="s">
        <v>745</v>
      </c>
      <c r="M60" s="459" t="s">
        <v>471</v>
      </c>
      <c r="N60" s="459" t="s">
        <v>531</v>
      </c>
      <c r="O60" s="459">
        <v>54</v>
      </c>
      <c r="P60" s="459"/>
      <c r="Q60" s="459"/>
      <c r="R60" s="459" t="s">
        <v>549</v>
      </c>
      <c r="S60" s="459" t="s">
        <v>59</v>
      </c>
      <c r="T60" s="459" t="s">
        <v>746</v>
      </c>
      <c r="U60" s="459" t="s">
        <v>747</v>
      </c>
      <c r="V60" s="459" t="s">
        <v>535</v>
      </c>
      <c r="W60" s="459"/>
      <c r="X60" s="459"/>
      <c r="Y60" s="459"/>
      <c r="Z60" s="459" t="s">
        <v>48</v>
      </c>
      <c r="AA60" s="459"/>
      <c r="AB60" s="460"/>
      <c r="AC60" s="460"/>
      <c r="AD60" s="465"/>
    </row>
    <row r="61" spans="1:30" s="444" customFormat="1" ht="42" customHeight="1">
      <c r="A61" s="459">
        <v>55</v>
      </c>
      <c r="B61" s="479" t="s">
        <v>748</v>
      </c>
      <c r="C61" s="459" t="s">
        <v>565</v>
      </c>
      <c r="D61" s="494" t="s">
        <v>225</v>
      </c>
      <c r="E61" s="494"/>
      <c r="F61" s="494"/>
      <c r="G61" s="467" t="s">
        <v>605</v>
      </c>
      <c r="H61" s="477">
        <v>100000</v>
      </c>
      <c r="I61" s="457" t="s">
        <v>372</v>
      </c>
      <c r="J61" s="466"/>
      <c r="K61" s="459" t="s">
        <v>749</v>
      </c>
      <c r="L61" s="459" t="s">
        <v>542</v>
      </c>
      <c r="M61" s="459" t="s">
        <v>471</v>
      </c>
      <c r="N61" s="459" t="s">
        <v>531</v>
      </c>
      <c r="O61" s="459">
        <v>55</v>
      </c>
      <c r="P61" s="459"/>
      <c r="Q61" s="459"/>
      <c r="R61" s="459" t="s">
        <v>750</v>
      </c>
      <c r="S61" s="459" t="s">
        <v>59</v>
      </c>
      <c r="T61" s="459" t="s">
        <v>701</v>
      </c>
      <c r="U61" s="459" t="s">
        <v>751</v>
      </c>
      <c r="V61" s="459" t="s">
        <v>535</v>
      </c>
      <c r="W61" s="459" t="s">
        <v>59</v>
      </c>
      <c r="X61" s="459"/>
      <c r="Y61" s="459" t="s">
        <v>568</v>
      </c>
      <c r="Z61" s="459" t="s">
        <v>726</v>
      </c>
      <c r="AA61" s="459" t="s">
        <v>48</v>
      </c>
      <c r="AB61" s="460"/>
      <c r="AC61" s="460"/>
      <c r="AD61" s="465"/>
    </row>
    <row r="62" spans="1:30" s="444" customFormat="1" ht="42" customHeight="1">
      <c r="A62" s="459">
        <v>56</v>
      </c>
      <c r="B62" s="479" t="s">
        <v>752</v>
      </c>
      <c r="C62" s="459" t="s">
        <v>753</v>
      </c>
      <c r="D62" s="494" t="s">
        <v>225</v>
      </c>
      <c r="E62" s="494" t="s">
        <v>48</v>
      </c>
      <c r="F62" s="494"/>
      <c r="G62" s="467" t="s">
        <v>605</v>
      </c>
      <c r="H62" s="477">
        <v>36000</v>
      </c>
      <c r="I62" s="457" t="s">
        <v>372</v>
      </c>
      <c r="J62" s="466"/>
      <c r="K62" s="459" t="s">
        <v>754</v>
      </c>
      <c r="L62" s="459" t="s">
        <v>755</v>
      </c>
      <c r="M62" s="459" t="s">
        <v>756</v>
      </c>
      <c r="N62" s="459" t="s">
        <v>531</v>
      </c>
      <c r="O62" s="459">
        <v>56</v>
      </c>
      <c r="P62" s="459"/>
      <c r="Q62" s="459"/>
      <c r="R62" s="459" t="s">
        <v>717</v>
      </c>
      <c r="S62" s="459" t="s">
        <v>757</v>
      </c>
      <c r="T62" s="459" t="s">
        <v>535</v>
      </c>
      <c r="U62" s="459" t="s">
        <v>758</v>
      </c>
      <c r="V62" s="459" t="s">
        <v>759</v>
      </c>
      <c r="W62" s="459" t="s">
        <v>535</v>
      </c>
      <c r="X62" s="459"/>
      <c r="Y62" s="459" t="s">
        <v>568</v>
      </c>
      <c r="Z62" s="459" t="s">
        <v>313</v>
      </c>
      <c r="AA62" s="459" t="s">
        <v>48</v>
      </c>
      <c r="AB62" s="460"/>
      <c r="AC62" s="460"/>
      <c r="AD62" s="465"/>
    </row>
    <row r="63" spans="1:30" s="444" customFormat="1" ht="42" customHeight="1">
      <c r="A63" s="459">
        <v>57</v>
      </c>
      <c r="B63" s="479" t="s">
        <v>557</v>
      </c>
      <c r="C63" s="459" t="s">
        <v>760</v>
      </c>
      <c r="D63" s="494" t="s">
        <v>225</v>
      </c>
      <c r="E63" s="494" t="s">
        <v>48</v>
      </c>
      <c r="F63" s="494"/>
      <c r="G63" s="467" t="s">
        <v>761</v>
      </c>
      <c r="H63" s="477">
        <v>380000</v>
      </c>
      <c r="I63" s="457" t="s">
        <v>372</v>
      </c>
      <c r="J63" s="466" t="s">
        <v>762</v>
      </c>
      <c r="K63" s="459" t="s">
        <v>763</v>
      </c>
      <c r="L63" s="459" t="s">
        <v>632</v>
      </c>
      <c r="M63" s="459" t="s">
        <v>764</v>
      </c>
      <c r="N63" s="459" t="s">
        <v>765</v>
      </c>
      <c r="O63" s="459">
        <v>57</v>
      </c>
      <c r="P63" s="459"/>
      <c r="Q63" s="459"/>
      <c r="R63" s="459" t="s">
        <v>766</v>
      </c>
      <c r="S63" s="459" t="s">
        <v>59</v>
      </c>
      <c r="T63" s="459" t="s">
        <v>767</v>
      </c>
      <c r="U63" s="459" t="s">
        <v>768</v>
      </c>
      <c r="V63" s="459" t="s">
        <v>769</v>
      </c>
      <c r="W63" s="459" t="s">
        <v>59</v>
      </c>
      <c r="X63" s="459"/>
      <c r="Y63" s="459" t="s">
        <v>770</v>
      </c>
      <c r="Z63" s="459" t="s">
        <v>726</v>
      </c>
      <c r="AA63" s="459" t="s">
        <v>48</v>
      </c>
      <c r="AB63" s="460"/>
      <c r="AC63" s="460"/>
      <c r="AD63" s="465"/>
    </row>
    <row r="64" spans="1:30" s="444" customFormat="1" ht="42" customHeight="1">
      <c r="A64" s="459">
        <v>58</v>
      </c>
      <c r="B64" s="479"/>
      <c r="C64" s="459" t="s">
        <v>325</v>
      </c>
      <c r="D64" s="494"/>
      <c r="E64" s="494"/>
      <c r="F64" s="494"/>
      <c r="G64" s="467" t="s">
        <v>761</v>
      </c>
      <c r="H64" s="477">
        <v>7898.76</v>
      </c>
      <c r="I64" s="457" t="s">
        <v>372</v>
      </c>
      <c r="J64" s="466"/>
      <c r="K64" s="459" t="s">
        <v>771</v>
      </c>
      <c r="L64" s="459"/>
      <c r="M64" s="459"/>
      <c r="N64" s="459"/>
      <c r="O64" s="459">
        <v>58</v>
      </c>
      <c r="P64" s="459"/>
      <c r="Q64" s="459"/>
      <c r="R64" s="459"/>
      <c r="S64" s="459"/>
      <c r="T64" s="459"/>
      <c r="U64" s="459"/>
      <c r="V64" s="459"/>
      <c r="W64" s="459"/>
      <c r="X64" s="459"/>
      <c r="Y64" s="459"/>
      <c r="Z64" s="459"/>
      <c r="AA64" s="459"/>
      <c r="AB64" s="460"/>
      <c r="AC64" s="460"/>
      <c r="AD64" s="465"/>
    </row>
    <row r="65" spans="1:30" s="444" customFormat="1" ht="42" customHeight="1">
      <c r="A65" s="459">
        <v>59</v>
      </c>
      <c r="B65" s="466" t="s">
        <v>1035</v>
      </c>
      <c r="C65" s="459" t="s">
        <v>774</v>
      </c>
      <c r="D65" s="459" t="s">
        <v>225</v>
      </c>
      <c r="E65" s="459" t="s">
        <v>48</v>
      </c>
      <c r="F65" s="494"/>
      <c r="G65" s="467" t="s">
        <v>598</v>
      </c>
      <c r="H65" s="468">
        <v>4156</v>
      </c>
      <c r="I65" s="457" t="s">
        <v>372</v>
      </c>
      <c r="J65" s="469"/>
      <c r="K65" s="459" t="s">
        <v>775</v>
      </c>
      <c r="L65" s="459"/>
      <c r="M65" s="459"/>
      <c r="N65" s="459"/>
      <c r="O65" s="459">
        <v>59</v>
      </c>
      <c r="P65" s="459"/>
      <c r="Q65" s="459"/>
      <c r="R65" s="459"/>
      <c r="S65" s="459" t="s">
        <v>59</v>
      </c>
      <c r="T65" s="459" t="s">
        <v>678</v>
      </c>
      <c r="U65" s="459" t="s">
        <v>534</v>
      </c>
      <c r="V65" s="459" t="s">
        <v>776</v>
      </c>
      <c r="W65" s="459" t="s">
        <v>59</v>
      </c>
      <c r="X65" s="459"/>
      <c r="Y65" s="459" t="s">
        <v>613</v>
      </c>
      <c r="Z65" s="459" t="s">
        <v>225</v>
      </c>
      <c r="AA65" s="459" t="s">
        <v>48</v>
      </c>
      <c r="AB65" s="460"/>
      <c r="AC65" s="460"/>
      <c r="AD65" s="465"/>
    </row>
    <row r="66" spans="1:30" s="444" customFormat="1" ht="42" customHeight="1">
      <c r="A66" s="459">
        <v>60</v>
      </c>
      <c r="B66" s="466" t="s">
        <v>1035</v>
      </c>
      <c r="C66" s="459" t="s">
        <v>777</v>
      </c>
      <c r="D66" s="459" t="s">
        <v>225</v>
      </c>
      <c r="E66" s="459" t="s">
        <v>48</v>
      </c>
      <c r="F66" s="459"/>
      <c r="G66" s="467" t="s">
        <v>598</v>
      </c>
      <c r="H66" s="468">
        <v>2557</v>
      </c>
      <c r="I66" s="457" t="s">
        <v>372</v>
      </c>
      <c r="J66" s="469"/>
      <c r="K66" s="459" t="s">
        <v>778</v>
      </c>
      <c r="L66" s="459"/>
      <c r="M66" s="459"/>
      <c r="N66" s="459"/>
      <c r="O66" s="459">
        <v>60</v>
      </c>
      <c r="P66" s="459"/>
      <c r="Q66" s="459"/>
      <c r="R66" s="459"/>
      <c r="S66" s="459" t="s">
        <v>59</v>
      </c>
      <c r="T66" s="459" t="s">
        <v>678</v>
      </c>
      <c r="U66" s="459" t="s">
        <v>779</v>
      </c>
      <c r="V66" s="459" t="s">
        <v>780</v>
      </c>
      <c r="W66" s="459" t="s">
        <v>59</v>
      </c>
      <c r="X66" s="459"/>
      <c r="Y66" s="459" t="s">
        <v>568</v>
      </c>
      <c r="Z66" s="459" t="s">
        <v>225</v>
      </c>
      <c r="AA66" s="459" t="s">
        <v>48</v>
      </c>
      <c r="AB66" s="460"/>
      <c r="AC66" s="460"/>
      <c r="AD66" s="465"/>
    </row>
    <row r="67" spans="1:30" s="444" customFormat="1" ht="42" customHeight="1">
      <c r="A67" s="459">
        <v>61</v>
      </c>
      <c r="B67" s="466" t="s">
        <v>1035</v>
      </c>
      <c r="C67" s="459" t="s">
        <v>781</v>
      </c>
      <c r="D67" s="459" t="s">
        <v>225</v>
      </c>
      <c r="E67" s="459" t="s">
        <v>48</v>
      </c>
      <c r="F67" s="459"/>
      <c r="G67" s="467" t="s">
        <v>598</v>
      </c>
      <c r="H67" s="468">
        <v>3498</v>
      </c>
      <c r="I67" s="457" t="s">
        <v>372</v>
      </c>
      <c r="J67" s="469"/>
      <c r="K67" s="459" t="s">
        <v>782</v>
      </c>
      <c r="L67" s="459"/>
      <c r="M67" s="459"/>
      <c r="N67" s="459"/>
      <c r="O67" s="459">
        <v>61</v>
      </c>
      <c r="P67" s="459"/>
      <c r="Q67" s="459"/>
      <c r="R67" s="459"/>
      <c r="S67" s="459" t="s">
        <v>59</v>
      </c>
      <c r="T67" s="459" t="s">
        <v>678</v>
      </c>
      <c r="U67" s="459" t="s">
        <v>534</v>
      </c>
      <c r="V67" s="459" t="s">
        <v>694</v>
      </c>
      <c r="W67" s="459" t="s">
        <v>59</v>
      </c>
      <c r="X67" s="459"/>
      <c r="Y67" s="459" t="s">
        <v>613</v>
      </c>
      <c r="Z67" s="459" t="s">
        <v>225</v>
      </c>
      <c r="AA67" s="459" t="s">
        <v>48</v>
      </c>
      <c r="AB67" s="460"/>
      <c r="AC67" s="460"/>
      <c r="AD67" s="465"/>
    </row>
    <row r="68" spans="1:30" s="444" customFormat="1" ht="42" customHeight="1">
      <c r="A68" s="459">
        <v>62</v>
      </c>
      <c r="B68" s="466" t="s">
        <v>783</v>
      </c>
      <c r="C68" s="459" t="s">
        <v>784</v>
      </c>
      <c r="D68" s="459" t="s">
        <v>225</v>
      </c>
      <c r="E68" s="459" t="s">
        <v>48</v>
      </c>
      <c r="F68" s="459"/>
      <c r="G68" s="467" t="s">
        <v>598</v>
      </c>
      <c r="H68" s="519">
        <v>204000</v>
      </c>
      <c r="I68" s="457" t="s">
        <v>372</v>
      </c>
      <c r="J68" s="469"/>
      <c r="K68" s="459" t="s">
        <v>773</v>
      </c>
      <c r="L68" s="459"/>
      <c r="M68" s="459"/>
      <c r="N68" s="459"/>
      <c r="O68" s="459">
        <v>62</v>
      </c>
      <c r="P68" s="459"/>
      <c r="Q68" s="459"/>
      <c r="R68" s="459"/>
      <c r="S68" s="459" t="s">
        <v>59</v>
      </c>
      <c r="T68" s="459" t="s">
        <v>56</v>
      </c>
      <c r="U68" s="459" t="s">
        <v>700</v>
      </c>
      <c r="V68" s="459" t="s">
        <v>56</v>
      </c>
      <c r="W68" s="459" t="s">
        <v>535</v>
      </c>
      <c r="X68" s="459"/>
      <c r="Y68" s="459"/>
      <c r="Z68" s="459"/>
      <c r="AA68" s="459" t="s">
        <v>48</v>
      </c>
      <c r="AB68" s="460"/>
      <c r="AC68" s="460"/>
      <c r="AD68" s="465"/>
    </row>
    <row r="69" spans="1:30" s="444" customFormat="1" ht="42" customHeight="1">
      <c r="A69" s="459">
        <v>63</v>
      </c>
      <c r="B69" s="466" t="s">
        <v>783</v>
      </c>
      <c r="C69" s="459" t="s">
        <v>785</v>
      </c>
      <c r="D69" s="459" t="s">
        <v>225</v>
      </c>
      <c r="E69" s="459" t="s">
        <v>48</v>
      </c>
      <c r="F69" s="459"/>
      <c r="G69" s="467" t="s">
        <v>598</v>
      </c>
      <c r="H69" s="520"/>
      <c r="I69" s="457" t="s">
        <v>372</v>
      </c>
      <c r="J69" s="469"/>
      <c r="K69" s="459" t="s">
        <v>786</v>
      </c>
      <c r="L69" s="459"/>
      <c r="M69" s="459"/>
      <c r="N69" s="459"/>
      <c r="O69" s="459">
        <v>63</v>
      </c>
      <c r="P69" s="459"/>
      <c r="Q69" s="459"/>
      <c r="R69" s="459"/>
      <c r="S69" s="459" t="s">
        <v>535</v>
      </c>
      <c r="T69" s="459" t="s">
        <v>56</v>
      </c>
      <c r="U69" s="459" t="s">
        <v>534</v>
      </c>
      <c r="V69" s="459" t="s">
        <v>535</v>
      </c>
      <c r="W69" s="459" t="s">
        <v>535</v>
      </c>
      <c r="X69" s="459"/>
      <c r="Y69" s="459" t="s">
        <v>568</v>
      </c>
      <c r="Z69" s="459" t="s">
        <v>48</v>
      </c>
      <c r="AA69" s="459" t="s">
        <v>48</v>
      </c>
      <c r="AB69" s="460"/>
      <c r="AC69" s="460"/>
      <c r="AD69" s="465"/>
    </row>
    <row r="70" spans="1:30" s="444" customFormat="1" ht="42" customHeight="1">
      <c r="A70" s="459">
        <v>64</v>
      </c>
      <c r="B70" s="466" t="s">
        <v>783</v>
      </c>
      <c r="C70" s="459" t="s">
        <v>787</v>
      </c>
      <c r="D70" s="459" t="s">
        <v>225</v>
      </c>
      <c r="E70" s="459" t="s">
        <v>48</v>
      </c>
      <c r="F70" s="459"/>
      <c r="G70" s="467" t="s">
        <v>598</v>
      </c>
      <c r="H70" s="520"/>
      <c r="I70" s="457" t="s">
        <v>372</v>
      </c>
      <c r="J70" s="469"/>
      <c r="K70" s="459" t="s">
        <v>788</v>
      </c>
      <c r="L70" s="459"/>
      <c r="M70" s="459"/>
      <c r="N70" s="459"/>
      <c r="O70" s="459">
        <v>64</v>
      </c>
      <c r="P70" s="459"/>
      <c r="Q70" s="459"/>
      <c r="R70" s="459"/>
      <c r="S70" s="459" t="s">
        <v>535</v>
      </c>
      <c r="T70" s="459" t="s">
        <v>56</v>
      </c>
      <c r="U70" s="459" t="s">
        <v>534</v>
      </c>
      <c r="V70" s="459" t="s">
        <v>535</v>
      </c>
      <c r="W70" s="459" t="s">
        <v>535</v>
      </c>
      <c r="X70" s="459"/>
      <c r="Y70" s="459" t="s">
        <v>568</v>
      </c>
      <c r="Z70" s="459" t="s">
        <v>48</v>
      </c>
      <c r="AA70" s="459" t="s">
        <v>48</v>
      </c>
      <c r="AB70" s="460"/>
      <c r="AC70" s="460"/>
      <c r="AD70" s="465"/>
    </row>
    <row r="71" spans="1:30" s="444" customFormat="1" ht="42" customHeight="1">
      <c r="A71" s="459">
        <v>65</v>
      </c>
      <c r="B71" s="466" t="s">
        <v>783</v>
      </c>
      <c r="C71" s="459" t="s">
        <v>789</v>
      </c>
      <c r="D71" s="459" t="s">
        <v>225</v>
      </c>
      <c r="E71" s="459" t="s">
        <v>48</v>
      </c>
      <c r="F71" s="459"/>
      <c r="G71" s="467" t="s">
        <v>598</v>
      </c>
      <c r="H71" s="520"/>
      <c r="I71" s="457" t="s">
        <v>372</v>
      </c>
      <c r="J71" s="469" t="s">
        <v>790</v>
      </c>
      <c r="K71" s="459" t="s">
        <v>791</v>
      </c>
      <c r="L71" s="459"/>
      <c r="M71" s="459"/>
      <c r="N71" s="459"/>
      <c r="O71" s="459">
        <v>65</v>
      </c>
      <c r="P71" s="459"/>
      <c r="Q71" s="459"/>
      <c r="R71" s="459"/>
      <c r="S71" s="459" t="s">
        <v>535</v>
      </c>
      <c r="T71" s="459" t="s">
        <v>56</v>
      </c>
      <c r="U71" s="459" t="s">
        <v>534</v>
      </c>
      <c r="V71" s="459" t="s">
        <v>535</v>
      </c>
      <c r="W71" s="459" t="s">
        <v>535</v>
      </c>
      <c r="X71" s="459"/>
      <c r="Y71" s="459" t="s">
        <v>568</v>
      </c>
      <c r="Z71" s="459" t="s">
        <v>48</v>
      </c>
      <c r="AA71" s="459" t="s">
        <v>48</v>
      </c>
      <c r="AB71" s="460"/>
      <c r="AC71" s="460"/>
      <c r="AD71" s="465"/>
    </row>
    <row r="72" spans="1:30" s="444" customFormat="1" ht="42" customHeight="1">
      <c r="A72" s="459">
        <v>66</v>
      </c>
      <c r="B72" s="466" t="s">
        <v>783</v>
      </c>
      <c r="C72" s="459" t="s">
        <v>792</v>
      </c>
      <c r="D72" s="459" t="s">
        <v>225</v>
      </c>
      <c r="E72" s="459" t="s">
        <v>48</v>
      </c>
      <c r="F72" s="459"/>
      <c r="G72" s="467" t="s">
        <v>598</v>
      </c>
      <c r="H72" s="521"/>
      <c r="I72" s="457" t="s">
        <v>372</v>
      </c>
      <c r="J72" s="469"/>
      <c r="K72" s="459" t="s">
        <v>793</v>
      </c>
      <c r="L72" s="459"/>
      <c r="M72" s="459"/>
      <c r="N72" s="459"/>
      <c r="O72" s="459">
        <v>66</v>
      </c>
      <c r="P72" s="459"/>
      <c r="Q72" s="459"/>
      <c r="R72" s="459"/>
      <c r="S72" s="459" t="s">
        <v>535</v>
      </c>
      <c r="T72" s="459" t="s">
        <v>56</v>
      </c>
      <c r="U72" s="459" t="s">
        <v>534</v>
      </c>
      <c r="V72" s="459" t="s">
        <v>535</v>
      </c>
      <c r="W72" s="459" t="s">
        <v>535</v>
      </c>
      <c r="X72" s="459"/>
      <c r="Y72" s="459" t="s">
        <v>568</v>
      </c>
      <c r="Z72" s="459" t="s">
        <v>48</v>
      </c>
      <c r="AA72" s="459" t="s">
        <v>48</v>
      </c>
      <c r="AB72" s="460"/>
      <c r="AC72" s="460"/>
      <c r="AD72" s="465"/>
    </row>
    <row r="73" spans="1:30" s="444" customFormat="1" ht="42" customHeight="1">
      <c r="A73" s="459">
        <v>67</v>
      </c>
      <c r="B73" s="466" t="s">
        <v>772</v>
      </c>
      <c r="C73" s="459" t="s">
        <v>794</v>
      </c>
      <c r="D73" s="459" t="s">
        <v>225</v>
      </c>
      <c r="E73" s="459" t="s">
        <v>48</v>
      </c>
      <c r="F73" s="459"/>
      <c r="G73" s="467" t="s">
        <v>598</v>
      </c>
      <c r="H73" s="468">
        <v>279000</v>
      </c>
      <c r="I73" s="457" t="s">
        <v>372</v>
      </c>
      <c r="J73" s="469"/>
      <c r="K73" s="459" t="s">
        <v>795</v>
      </c>
      <c r="L73" s="459"/>
      <c r="M73" s="459"/>
      <c r="N73" s="459"/>
      <c r="O73" s="459">
        <v>67</v>
      </c>
      <c r="P73" s="459"/>
      <c r="Q73" s="459"/>
      <c r="R73" s="459"/>
      <c r="S73" s="459" t="s">
        <v>59</v>
      </c>
      <c r="T73" s="459" t="s">
        <v>796</v>
      </c>
      <c r="U73" s="459" t="s">
        <v>797</v>
      </c>
      <c r="V73" s="459" t="s">
        <v>535</v>
      </c>
      <c r="W73" s="459" t="s">
        <v>59</v>
      </c>
      <c r="X73" s="459"/>
      <c r="Y73" s="459" t="s">
        <v>568</v>
      </c>
      <c r="Z73" s="459" t="s">
        <v>726</v>
      </c>
      <c r="AA73" s="459" t="s">
        <v>48</v>
      </c>
      <c r="AB73" s="460"/>
      <c r="AC73" s="460"/>
      <c r="AD73" s="465"/>
    </row>
    <row r="74" spans="1:30" s="444" customFormat="1" ht="42" customHeight="1">
      <c r="A74" s="459">
        <v>68</v>
      </c>
      <c r="B74" s="466" t="s">
        <v>783</v>
      </c>
      <c r="C74" s="459" t="s">
        <v>798</v>
      </c>
      <c r="D74" s="459" t="s">
        <v>225</v>
      </c>
      <c r="E74" s="459" t="s">
        <v>48</v>
      </c>
      <c r="F74" s="459"/>
      <c r="G74" s="467" t="s">
        <v>598</v>
      </c>
      <c r="H74" s="468">
        <v>33000</v>
      </c>
      <c r="I74" s="457" t="s">
        <v>372</v>
      </c>
      <c r="J74" s="469"/>
      <c r="K74" s="459" t="s">
        <v>799</v>
      </c>
      <c r="L74" s="459"/>
      <c r="M74" s="459"/>
      <c r="N74" s="459"/>
      <c r="O74" s="459">
        <v>68</v>
      </c>
      <c r="P74" s="459"/>
      <c r="Q74" s="459"/>
      <c r="R74" s="459"/>
      <c r="S74" s="459" t="s">
        <v>56</v>
      </c>
      <c r="T74" s="459" t="s">
        <v>56</v>
      </c>
      <c r="U74" s="459" t="s">
        <v>320</v>
      </c>
      <c r="V74" s="459" t="s">
        <v>535</v>
      </c>
      <c r="W74" s="459" t="s">
        <v>535</v>
      </c>
      <c r="X74" s="459"/>
      <c r="Y74" s="459" t="s">
        <v>568</v>
      </c>
      <c r="Z74" s="459" t="s">
        <v>313</v>
      </c>
      <c r="AA74" s="459" t="s">
        <v>48</v>
      </c>
      <c r="AB74" s="460"/>
      <c r="AC74" s="460"/>
      <c r="AD74" s="465"/>
    </row>
    <row r="75" spans="1:30" s="444" customFormat="1" ht="42" customHeight="1">
      <c r="A75" s="459">
        <v>69</v>
      </c>
      <c r="B75" s="466" t="s">
        <v>580</v>
      </c>
      <c r="C75" s="459" t="s">
        <v>800</v>
      </c>
      <c r="D75" s="459" t="s">
        <v>225</v>
      </c>
      <c r="E75" s="459" t="s">
        <v>48</v>
      </c>
      <c r="F75" s="459"/>
      <c r="G75" s="467" t="s">
        <v>605</v>
      </c>
      <c r="H75" s="468">
        <v>115000</v>
      </c>
      <c r="I75" s="457" t="s">
        <v>372</v>
      </c>
      <c r="J75" s="469"/>
      <c r="K75" s="459" t="s">
        <v>801</v>
      </c>
      <c r="L75" s="459" t="s">
        <v>542</v>
      </c>
      <c r="M75" s="459" t="s">
        <v>802</v>
      </c>
      <c r="N75" s="459" t="s">
        <v>543</v>
      </c>
      <c r="O75" s="459">
        <v>69</v>
      </c>
      <c r="P75" s="459"/>
      <c r="Q75" s="459"/>
      <c r="R75" s="459" t="s">
        <v>549</v>
      </c>
      <c r="S75" s="459" t="s">
        <v>59</v>
      </c>
      <c r="T75" s="459" t="s">
        <v>803</v>
      </c>
      <c r="U75" s="459" t="s">
        <v>804</v>
      </c>
      <c r="V75" s="459" t="s">
        <v>805</v>
      </c>
      <c r="W75" s="459" t="s">
        <v>56</v>
      </c>
      <c r="X75" s="459"/>
      <c r="Y75" s="459" t="s">
        <v>806</v>
      </c>
      <c r="Z75" s="459" t="s">
        <v>313</v>
      </c>
      <c r="AA75" s="459" t="s">
        <v>48</v>
      </c>
      <c r="AB75" s="460"/>
      <c r="AC75" s="460"/>
      <c r="AD75" s="465"/>
    </row>
    <row r="76" spans="1:30" s="444" customFormat="1" ht="42" customHeight="1">
      <c r="A76" s="459">
        <v>70</v>
      </c>
      <c r="B76" s="466" t="s">
        <v>807</v>
      </c>
      <c r="C76" s="459" t="s">
        <v>608</v>
      </c>
      <c r="D76" s="459" t="s">
        <v>225</v>
      </c>
      <c r="E76" s="459" t="s">
        <v>48</v>
      </c>
      <c r="F76" s="459"/>
      <c r="G76" s="467" t="s">
        <v>605</v>
      </c>
      <c r="H76" s="468">
        <v>125000</v>
      </c>
      <c r="I76" s="457" t="s">
        <v>372</v>
      </c>
      <c r="J76" s="469"/>
      <c r="K76" s="459" t="s">
        <v>808</v>
      </c>
      <c r="L76" s="459" t="s">
        <v>542</v>
      </c>
      <c r="M76" s="459" t="s">
        <v>471</v>
      </c>
      <c r="N76" s="459" t="s">
        <v>809</v>
      </c>
      <c r="O76" s="459">
        <v>70</v>
      </c>
      <c r="P76" s="459"/>
      <c r="Q76" s="459"/>
      <c r="R76" s="459" t="s">
        <v>810</v>
      </c>
      <c r="S76" s="459" t="s">
        <v>59</v>
      </c>
      <c r="T76" s="459" t="s">
        <v>678</v>
      </c>
      <c r="U76" s="459" t="s">
        <v>751</v>
      </c>
      <c r="V76" s="459" t="s">
        <v>701</v>
      </c>
      <c r="W76" s="459" t="s">
        <v>59</v>
      </c>
      <c r="X76" s="459"/>
      <c r="Y76" s="459"/>
      <c r="Z76" s="459" t="s">
        <v>726</v>
      </c>
      <c r="AA76" s="459" t="s">
        <v>48</v>
      </c>
      <c r="AB76" s="460"/>
      <c r="AC76" s="460"/>
      <c r="AD76" s="465"/>
    </row>
    <row r="77" spans="1:30" s="444" customFormat="1" ht="42" customHeight="1">
      <c r="A77" s="459">
        <v>71</v>
      </c>
      <c r="B77" s="466" t="s">
        <v>811</v>
      </c>
      <c r="C77" s="459" t="s">
        <v>812</v>
      </c>
      <c r="D77" s="459"/>
      <c r="E77" s="459"/>
      <c r="F77" s="459"/>
      <c r="G77" s="467" t="s">
        <v>813</v>
      </c>
      <c r="H77" s="468">
        <v>4500</v>
      </c>
      <c r="I77" s="457" t="s">
        <v>372</v>
      </c>
      <c r="J77" s="469"/>
      <c r="K77" s="459" t="s">
        <v>814</v>
      </c>
      <c r="L77" s="459"/>
      <c r="M77" s="459"/>
      <c r="N77" s="459"/>
      <c r="O77" s="459">
        <v>71</v>
      </c>
      <c r="P77" s="459"/>
      <c r="Q77" s="459"/>
      <c r="R77" s="459"/>
      <c r="S77" s="459"/>
      <c r="T77" s="459"/>
      <c r="U77" s="459"/>
      <c r="V77" s="459"/>
      <c r="W77" s="459"/>
      <c r="X77" s="459"/>
      <c r="Y77" s="459"/>
      <c r="Z77" s="459"/>
      <c r="AA77" s="459"/>
      <c r="AB77" s="460"/>
      <c r="AC77" s="460"/>
      <c r="AD77" s="465"/>
    </row>
    <row r="78" spans="1:30" s="444" customFormat="1" ht="42" customHeight="1">
      <c r="A78" s="459">
        <v>72</v>
      </c>
      <c r="B78" s="466" t="s">
        <v>772</v>
      </c>
      <c r="C78" s="459" t="s">
        <v>815</v>
      </c>
      <c r="D78" s="459" t="s">
        <v>225</v>
      </c>
      <c r="E78" s="459" t="s">
        <v>48</v>
      </c>
      <c r="F78" s="459"/>
      <c r="G78" s="467" t="s">
        <v>598</v>
      </c>
      <c r="H78" s="468">
        <v>5439</v>
      </c>
      <c r="I78" s="457" t="s">
        <v>372</v>
      </c>
      <c r="J78" s="469"/>
      <c r="K78" s="459" t="s">
        <v>816</v>
      </c>
      <c r="L78" s="459" t="s">
        <v>542</v>
      </c>
      <c r="M78" s="459" t="s">
        <v>471</v>
      </c>
      <c r="N78" s="459" t="s">
        <v>817</v>
      </c>
      <c r="O78" s="459">
        <v>72</v>
      </c>
      <c r="P78" s="459"/>
      <c r="Q78" s="459"/>
      <c r="R78" s="459" t="s">
        <v>818</v>
      </c>
      <c r="S78" s="459" t="s">
        <v>59</v>
      </c>
      <c r="T78" s="459" t="s">
        <v>678</v>
      </c>
      <c r="U78" s="459" t="s">
        <v>751</v>
      </c>
      <c r="V78" s="459" t="s">
        <v>701</v>
      </c>
      <c r="W78" s="459" t="s">
        <v>59</v>
      </c>
      <c r="X78" s="459"/>
      <c r="Y78" s="459"/>
      <c r="Z78" s="459" t="s">
        <v>726</v>
      </c>
      <c r="AA78" s="459" t="s">
        <v>48</v>
      </c>
      <c r="AB78" s="460"/>
      <c r="AC78" s="460"/>
      <c r="AD78" s="465"/>
    </row>
    <row r="79" spans="1:30" s="444" customFormat="1" ht="42" customHeight="1">
      <c r="A79" s="459">
        <v>73</v>
      </c>
      <c r="B79" s="466" t="s">
        <v>557</v>
      </c>
      <c r="C79" s="459" t="s">
        <v>819</v>
      </c>
      <c r="D79" s="459" t="s">
        <v>225</v>
      </c>
      <c r="E79" s="459" t="s">
        <v>48</v>
      </c>
      <c r="F79" s="459"/>
      <c r="G79" s="467" t="s">
        <v>605</v>
      </c>
      <c r="H79" s="468">
        <v>270751.59999999998</v>
      </c>
      <c r="I79" s="457" t="s">
        <v>372</v>
      </c>
      <c r="J79" s="469"/>
      <c r="K79" s="459" t="s">
        <v>820</v>
      </c>
      <c r="L79" s="459" t="s">
        <v>542</v>
      </c>
      <c r="M79" s="459" t="s">
        <v>471</v>
      </c>
      <c r="N79" s="459" t="s">
        <v>821</v>
      </c>
      <c r="O79" s="459">
        <v>73</v>
      </c>
      <c r="P79" s="459"/>
      <c r="Q79" s="459"/>
      <c r="R79" s="459" t="s">
        <v>822</v>
      </c>
      <c r="S79" s="459" t="s">
        <v>59</v>
      </c>
      <c r="T79" s="459" t="s">
        <v>823</v>
      </c>
      <c r="U79" s="459" t="s">
        <v>824</v>
      </c>
      <c r="V79" s="459" t="s">
        <v>825</v>
      </c>
      <c r="W79" s="459" t="s">
        <v>59</v>
      </c>
      <c r="X79" s="459"/>
      <c r="Y79" s="459"/>
      <c r="Z79" s="459" t="s">
        <v>726</v>
      </c>
      <c r="AA79" s="459" t="s">
        <v>48</v>
      </c>
      <c r="AB79" s="460"/>
      <c r="AC79" s="460"/>
      <c r="AD79" s="465"/>
    </row>
    <row r="80" spans="1:30" s="444" customFormat="1" ht="42" customHeight="1">
      <c r="A80" s="459">
        <v>74</v>
      </c>
      <c r="B80" s="466" t="s">
        <v>557</v>
      </c>
      <c r="C80" s="459" t="s">
        <v>826</v>
      </c>
      <c r="D80" s="459" t="s">
        <v>225</v>
      </c>
      <c r="E80" s="459" t="s">
        <v>48</v>
      </c>
      <c r="F80" s="459"/>
      <c r="G80" s="467" t="s">
        <v>605</v>
      </c>
      <c r="H80" s="468">
        <v>461082.46</v>
      </c>
      <c r="I80" s="457" t="s">
        <v>372</v>
      </c>
      <c r="J80" s="469" t="s">
        <v>388</v>
      </c>
      <c r="K80" s="459" t="s">
        <v>827</v>
      </c>
      <c r="L80" s="459"/>
      <c r="M80" s="459"/>
      <c r="N80" s="459"/>
      <c r="O80" s="459">
        <v>74</v>
      </c>
      <c r="P80" s="459"/>
      <c r="Q80" s="459"/>
      <c r="R80" s="459"/>
      <c r="S80" s="459" t="s">
        <v>59</v>
      </c>
      <c r="T80" s="459" t="s">
        <v>828</v>
      </c>
      <c r="U80" s="459" t="s">
        <v>567</v>
      </c>
      <c r="V80" s="459" t="s">
        <v>56</v>
      </c>
      <c r="W80" s="459" t="s">
        <v>59</v>
      </c>
      <c r="X80" s="459"/>
      <c r="Y80" s="459" t="s">
        <v>568</v>
      </c>
      <c r="Z80" s="459" t="s">
        <v>225</v>
      </c>
      <c r="AA80" s="459" t="s">
        <v>48</v>
      </c>
      <c r="AB80" s="460"/>
      <c r="AC80" s="460"/>
      <c r="AD80" s="465"/>
    </row>
    <row r="81" spans="1:30" s="444" customFormat="1" ht="42" customHeight="1">
      <c r="A81" s="459">
        <v>75</v>
      </c>
      <c r="B81" s="466" t="s">
        <v>557</v>
      </c>
      <c r="C81" s="459" t="s">
        <v>539</v>
      </c>
      <c r="D81" s="459" t="s">
        <v>225</v>
      </c>
      <c r="E81" s="459" t="s">
        <v>48</v>
      </c>
      <c r="F81" s="459"/>
      <c r="G81" s="467" t="s">
        <v>605</v>
      </c>
      <c r="H81" s="468">
        <v>234000</v>
      </c>
      <c r="I81" s="457" t="s">
        <v>372</v>
      </c>
      <c r="J81" s="469"/>
      <c r="K81" s="459" t="s">
        <v>820</v>
      </c>
      <c r="L81" s="459" t="s">
        <v>542</v>
      </c>
      <c r="M81" s="459" t="s">
        <v>534</v>
      </c>
      <c r="N81" s="459" t="s">
        <v>821</v>
      </c>
      <c r="O81" s="459">
        <v>75</v>
      </c>
      <c r="P81" s="459"/>
      <c r="Q81" s="459"/>
      <c r="R81" s="459" t="s">
        <v>717</v>
      </c>
      <c r="S81" s="459" t="s">
        <v>757</v>
      </c>
      <c r="T81" s="459" t="s">
        <v>535</v>
      </c>
      <c r="U81" s="459" t="s">
        <v>829</v>
      </c>
      <c r="V81" s="459" t="s">
        <v>535</v>
      </c>
      <c r="W81" s="459" t="s">
        <v>535</v>
      </c>
      <c r="X81" s="459" t="s">
        <v>830</v>
      </c>
      <c r="Y81" s="459" t="s">
        <v>568</v>
      </c>
      <c r="Z81" s="459" t="s">
        <v>313</v>
      </c>
      <c r="AA81" s="459" t="s">
        <v>48</v>
      </c>
      <c r="AB81" s="460"/>
      <c r="AC81" s="460"/>
      <c r="AD81" s="465"/>
    </row>
    <row r="82" spans="1:30" s="444" customFormat="1" ht="42" customHeight="1">
      <c r="A82" s="459">
        <v>76</v>
      </c>
      <c r="B82" s="466" t="s">
        <v>831</v>
      </c>
      <c r="C82" s="459" t="s">
        <v>1036</v>
      </c>
      <c r="D82" s="459" t="s">
        <v>225</v>
      </c>
      <c r="E82" s="459" t="s">
        <v>48</v>
      </c>
      <c r="F82" s="459"/>
      <c r="G82" s="467" t="s">
        <v>605</v>
      </c>
      <c r="H82" s="468">
        <v>36430</v>
      </c>
      <c r="I82" s="457" t="s">
        <v>372</v>
      </c>
      <c r="J82" s="469"/>
      <c r="K82" s="459" t="s">
        <v>832</v>
      </c>
      <c r="L82" s="459"/>
      <c r="M82" s="459"/>
      <c r="N82" s="459"/>
      <c r="O82" s="459">
        <v>76</v>
      </c>
      <c r="P82" s="459"/>
      <c r="Q82" s="459"/>
      <c r="R82" s="459"/>
      <c r="S82" s="459" t="s">
        <v>535</v>
      </c>
      <c r="T82" s="459" t="s">
        <v>535</v>
      </c>
      <c r="U82" s="459" t="s">
        <v>833</v>
      </c>
      <c r="V82" s="459" t="s">
        <v>535</v>
      </c>
      <c r="W82" s="459" t="s">
        <v>535</v>
      </c>
      <c r="X82" s="459"/>
      <c r="Y82" s="459" t="s">
        <v>568</v>
      </c>
      <c r="Z82" s="459" t="s">
        <v>313</v>
      </c>
      <c r="AA82" s="459" t="s">
        <v>48</v>
      </c>
      <c r="AB82" s="460"/>
      <c r="AC82" s="460"/>
      <c r="AD82" s="465"/>
    </row>
    <row r="83" spans="1:30" s="444" customFormat="1" ht="42" customHeight="1">
      <c r="A83" s="459">
        <v>77</v>
      </c>
      <c r="B83" s="466" t="s">
        <v>557</v>
      </c>
      <c r="C83" s="494" t="s">
        <v>834</v>
      </c>
      <c r="D83" s="494" t="s">
        <v>225</v>
      </c>
      <c r="E83" s="494" t="s">
        <v>48</v>
      </c>
      <c r="F83" s="459"/>
      <c r="G83" s="471" t="s">
        <v>598</v>
      </c>
      <c r="H83" s="468">
        <v>235000</v>
      </c>
      <c r="I83" s="457" t="s">
        <v>372</v>
      </c>
      <c r="J83" s="473"/>
      <c r="K83" s="459" t="s">
        <v>835</v>
      </c>
      <c r="L83" s="494" t="s">
        <v>589</v>
      </c>
      <c r="M83" s="494" t="s">
        <v>471</v>
      </c>
      <c r="N83" s="494" t="s">
        <v>836</v>
      </c>
      <c r="O83" s="459">
        <v>77</v>
      </c>
      <c r="P83" s="459"/>
      <c r="Q83" s="459"/>
      <c r="R83" s="494" t="s">
        <v>711</v>
      </c>
      <c r="S83" s="494" t="s">
        <v>59</v>
      </c>
      <c r="T83" s="494" t="s">
        <v>837</v>
      </c>
      <c r="U83" s="494" t="s">
        <v>838</v>
      </c>
      <c r="V83" s="494" t="s">
        <v>551</v>
      </c>
      <c r="W83" s="494" t="s">
        <v>269</v>
      </c>
      <c r="X83" s="494"/>
      <c r="Y83" s="494" t="s">
        <v>568</v>
      </c>
      <c r="Z83" s="494" t="s">
        <v>313</v>
      </c>
      <c r="AA83" s="494" t="s">
        <v>48</v>
      </c>
      <c r="AB83" s="460"/>
      <c r="AC83" s="460"/>
      <c r="AD83" s="465"/>
    </row>
    <row r="84" spans="1:30" s="444" customFormat="1" ht="42" customHeight="1">
      <c r="A84" s="459">
        <v>78</v>
      </c>
      <c r="B84" s="466" t="s">
        <v>557</v>
      </c>
      <c r="C84" s="459" t="s">
        <v>581</v>
      </c>
      <c r="D84" s="459"/>
      <c r="E84" s="459" t="s">
        <v>48</v>
      </c>
      <c r="F84" s="494"/>
      <c r="G84" s="467" t="s">
        <v>209</v>
      </c>
      <c r="H84" s="468">
        <v>461082.46</v>
      </c>
      <c r="I84" s="457" t="s">
        <v>372</v>
      </c>
      <c r="J84" s="469"/>
      <c r="K84" s="459" t="s">
        <v>839</v>
      </c>
      <c r="L84" s="459" t="s">
        <v>840</v>
      </c>
      <c r="M84" s="459" t="s">
        <v>841</v>
      </c>
      <c r="N84" s="459" t="s">
        <v>842</v>
      </c>
      <c r="O84" s="459">
        <v>78</v>
      </c>
      <c r="P84" s="494"/>
      <c r="Q84" s="494"/>
      <c r="R84" s="459" t="s">
        <v>549</v>
      </c>
      <c r="S84" s="459" t="s">
        <v>59</v>
      </c>
      <c r="T84" s="459" t="s">
        <v>843</v>
      </c>
      <c r="U84" s="459" t="s">
        <v>844</v>
      </c>
      <c r="V84" s="459" t="s">
        <v>845</v>
      </c>
      <c r="W84" s="459" t="s">
        <v>59</v>
      </c>
      <c r="X84" s="459" t="s">
        <v>846</v>
      </c>
      <c r="Y84" s="459" t="s">
        <v>568</v>
      </c>
      <c r="Z84" s="459" t="s">
        <v>48</v>
      </c>
      <c r="AA84" s="459" t="s">
        <v>48</v>
      </c>
      <c r="AB84" s="460"/>
      <c r="AC84" s="460"/>
      <c r="AD84" s="465"/>
    </row>
    <row r="85" spans="1:30" s="444" customFormat="1" ht="42" customHeight="1">
      <c r="A85" s="459">
        <v>79</v>
      </c>
      <c r="B85" s="466" t="s">
        <v>557</v>
      </c>
      <c r="C85" s="459" t="s">
        <v>581</v>
      </c>
      <c r="D85" s="459" t="s">
        <v>225</v>
      </c>
      <c r="E85" s="459" t="s">
        <v>48</v>
      </c>
      <c r="F85" s="459"/>
      <c r="G85" s="467" t="s">
        <v>847</v>
      </c>
      <c r="H85" s="468">
        <v>331056.98</v>
      </c>
      <c r="I85" s="457" t="s">
        <v>372</v>
      </c>
      <c r="J85" s="469"/>
      <c r="K85" s="459" t="s">
        <v>848</v>
      </c>
      <c r="L85" s="459" t="s">
        <v>849</v>
      </c>
      <c r="M85" s="459" t="s">
        <v>764</v>
      </c>
      <c r="N85" s="459" t="s">
        <v>842</v>
      </c>
      <c r="O85" s="459">
        <v>79</v>
      </c>
      <c r="P85" s="459"/>
      <c r="Q85" s="459"/>
      <c r="R85" s="459" t="s">
        <v>717</v>
      </c>
      <c r="S85" s="459" t="s">
        <v>225</v>
      </c>
      <c r="T85" s="459" t="s">
        <v>225</v>
      </c>
      <c r="U85" s="459" t="s">
        <v>850</v>
      </c>
      <c r="V85" s="459" t="s">
        <v>851</v>
      </c>
      <c r="W85" s="459" t="s">
        <v>59</v>
      </c>
      <c r="X85" s="459" t="s">
        <v>852</v>
      </c>
      <c r="Y85" s="459" t="s">
        <v>568</v>
      </c>
      <c r="Z85" s="459" t="s">
        <v>48</v>
      </c>
      <c r="AA85" s="459" t="s">
        <v>48</v>
      </c>
      <c r="AB85" s="460"/>
      <c r="AC85" s="460"/>
      <c r="AD85" s="465"/>
    </row>
    <row r="86" spans="1:30" s="444" customFormat="1" ht="42" customHeight="1">
      <c r="A86" s="459">
        <v>80</v>
      </c>
      <c r="B86" s="466" t="s">
        <v>853</v>
      </c>
      <c r="C86" s="459"/>
      <c r="D86" s="459"/>
      <c r="E86" s="459"/>
      <c r="F86" s="459"/>
      <c r="G86" s="467"/>
      <c r="H86" s="468">
        <v>10504.27</v>
      </c>
      <c r="I86" s="457" t="s">
        <v>372</v>
      </c>
      <c r="J86" s="469"/>
      <c r="K86" s="459" t="s">
        <v>854</v>
      </c>
      <c r="L86" s="459"/>
      <c r="M86" s="459"/>
      <c r="N86" s="459"/>
      <c r="O86" s="459">
        <v>80</v>
      </c>
      <c r="P86" s="459"/>
      <c r="Q86" s="459"/>
      <c r="R86" s="459"/>
      <c r="S86" s="459"/>
      <c r="T86" s="459"/>
      <c r="U86" s="459"/>
      <c r="V86" s="459"/>
      <c r="W86" s="459"/>
      <c r="X86" s="459"/>
      <c r="Y86" s="459"/>
      <c r="Z86" s="459"/>
      <c r="AA86" s="459"/>
      <c r="AB86" s="460"/>
      <c r="AC86" s="460"/>
      <c r="AD86" s="465"/>
    </row>
    <row r="87" spans="1:30" s="444" customFormat="1" ht="42" customHeight="1">
      <c r="A87" s="459">
        <v>81</v>
      </c>
      <c r="B87" s="466" t="s">
        <v>853</v>
      </c>
      <c r="C87" s="459"/>
      <c r="D87" s="459"/>
      <c r="E87" s="459"/>
      <c r="F87" s="459"/>
      <c r="G87" s="467"/>
      <c r="H87" s="468">
        <v>12200</v>
      </c>
      <c r="I87" s="457" t="s">
        <v>372</v>
      </c>
      <c r="J87" s="469"/>
      <c r="K87" s="459" t="s">
        <v>855</v>
      </c>
      <c r="L87" s="459"/>
      <c r="M87" s="459"/>
      <c r="N87" s="459"/>
      <c r="O87" s="459">
        <v>81</v>
      </c>
      <c r="P87" s="459"/>
      <c r="Q87" s="459"/>
      <c r="R87" s="459"/>
      <c r="S87" s="459"/>
      <c r="T87" s="459"/>
      <c r="U87" s="459"/>
      <c r="V87" s="459"/>
      <c r="W87" s="459"/>
      <c r="X87" s="459"/>
      <c r="Y87" s="459"/>
      <c r="Z87" s="459"/>
      <c r="AA87" s="459"/>
      <c r="AB87" s="460"/>
      <c r="AC87" s="460"/>
      <c r="AD87" s="465"/>
    </row>
    <row r="88" spans="1:30" s="444" customFormat="1" ht="42" customHeight="1">
      <c r="A88" s="459">
        <v>82</v>
      </c>
      <c r="B88" s="466" t="s">
        <v>856</v>
      </c>
      <c r="C88" s="459"/>
      <c r="D88" s="459"/>
      <c r="E88" s="459"/>
      <c r="F88" s="459"/>
      <c r="G88" s="467"/>
      <c r="H88" s="468">
        <v>218596.89</v>
      </c>
      <c r="I88" s="457" t="s">
        <v>372</v>
      </c>
      <c r="J88" s="469"/>
      <c r="K88" s="459" t="s">
        <v>857</v>
      </c>
      <c r="L88" s="459"/>
      <c r="M88" s="459"/>
      <c r="N88" s="459"/>
      <c r="O88" s="459">
        <v>82</v>
      </c>
      <c r="P88" s="459"/>
      <c r="Q88" s="459"/>
      <c r="R88" s="459"/>
      <c r="S88" s="459"/>
      <c r="T88" s="459"/>
      <c r="U88" s="459"/>
      <c r="V88" s="459"/>
      <c r="W88" s="459"/>
      <c r="X88" s="459"/>
      <c r="Y88" s="459"/>
      <c r="Z88" s="459"/>
      <c r="AA88" s="459"/>
      <c r="AB88" s="460"/>
      <c r="AC88" s="460"/>
      <c r="AD88" s="465"/>
    </row>
    <row r="89" spans="1:30" s="444" customFormat="1" ht="42" customHeight="1">
      <c r="A89" s="459">
        <v>83</v>
      </c>
      <c r="B89" s="466" t="s">
        <v>149</v>
      </c>
      <c r="C89" s="459"/>
      <c r="D89" s="459"/>
      <c r="E89" s="459"/>
      <c r="F89" s="459"/>
      <c r="G89" s="467" t="s">
        <v>316</v>
      </c>
      <c r="H89" s="468">
        <v>26000</v>
      </c>
      <c r="I89" s="457" t="s">
        <v>372</v>
      </c>
      <c r="J89" s="469"/>
      <c r="K89" s="459" t="s">
        <v>858</v>
      </c>
      <c r="L89" s="482"/>
      <c r="M89" s="459"/>
      <c r="N89" s="459"/>
      <c r="O89" s="459">
        <v>83</v>
      </c>
      <c r="P89" s="459"/>
      <c r="Q89" s="459"/>
      <c r="R89" s="459"/>
      <c r="S89" s="459"/>
      <c r="T89" s="459"/>
      <c r="U89" s="459"/>
      <c r="V89" s="459"/>
      <c r="W89" s="459"/>
      <c r="X89" s="459"/>
      <c r="Y89" s="459"/>
      <c r="Z89" s="459"/>
      <c r="AA89" s="459"/>
      <c r="AB89" s="460"/>
      <c r="AC89" s="460"/>
      <c r="AD89" s="465"/>
    </row>
    <row r="90" spans="1:30" s="444" customFormat="1" ht="42" customHeight="1">
      <c r="A90" s="459">
        <v>84</v>
      </c>
      <c r="B90" s="466" t="s">
        <v>859</v>
      </c>
      <c r="C90" s="459"/>
      <c r="D90" s="459"/>
      <c r="E90" s="459"/>
      <c r="F90" s="459"/>
      <c r="G90" s="467" t="s">
        <v>316</v>
      </c>
      <c r="H90" s="468">
        <v>33000</v>
      </c>
      <c r="I90" s="457" t="s">
        <v>372</v>
      </c>
      <c r="J90" s="469"/>
      <c r="K90" s="459" t="s">
        <v>860</v>
      </c>
      <c r="L90" s="482"/>
      <c r="M90" s="459"/>
      <c r="N90" s="459"/>
      <c r="O90" s="459">
        <v>84</v>
      </c>
      <c r="P90" s="459"/>
      <c r="Q90" s="459"/>
      <c r="R90" s="459"/>
      <c r="S90" s="459"/>
      <c r="T90" s="459"/>
      <c r="U90" s="459"/>
      <c r="V90" s="459"/>
      <c r="W90" s="459"/>
      <c r="X90" s="459"/>
      <c r="Y90" s="459"/>
      <c r="Z90" s="459"/>
      <c r="AA90" s="459"/>
      <c r="AB90" s="460"/>
      <c r="AC90" s="460"/>
      <c r="AD90" s="465"/>
    </row>
    <row r="91" spans="1:30" s="444" customFormat="1" ht="42" customHeight="1">
      <c r="A91" s="459">
        <v>85</v>
      </c>
      <c r="B91" s="466" t="s">
        <v>861</v>
      </c>
      <c r="C91" s="459"/>
      <c r="D91" s="459"/>
      <c r="E91" s="459"/>
      <c r="F91" s="459"/>
      <c r="G91" s="483" t="s">
        <v>316</v>
      </c>
      <c r="H91" s="468">
        <v>96000</v>
      </c>
      <c r="I91" s="457" t="s">
        <v>372</v>
      </c>
      <c r="J91" s="469"/>
      <c r="K91" s="459" t="s">
        <v>862</v>
      </c>
      <c r="L91" s="484"/>
      <c r="M91" s="484"/>
      <c r="N91" s="484"/>
      <c r="O91" s="459">
        <v>85</v>
      </c>
      <c r="P91" s="459"/>
      <c r="Q91" s="459"/>
      <c r="R91" s="459"/>
      <c r="S91" s="459"/>
      <c r="T91" s="459"/>
      <c r="U91" s="459"/>
      <c r="V91" s="459"/>
      <c r="W91" s="459"/>
      <c r="X91" s="485"/>
      <c r="Y91" s="459"/>
      <c r="Z91" s="459"/>
      <c r="AA91" s="459"/>
      <c r="AB91" s="460"/>
      <c r="AC91" s="460"/>
      <c r="AD91" s="465"/>
    </row>
    <row r="92" spans="1:30" s="444" customFormat="1" ht="42" customHeight="1">
      <c r="A92" s="459">
        <v>86</v>
      </c>
      <c r="B92" s="466" t="s">
        <v>856</v>
      </c>
      <c r="C92" s="459"/>
      <c r="D92" s="459"/>
      <c r="E92" s="459"/>
      <c r="F92" s="459"/>
      <c r="G92" s="467"/>
      <c r="H92" s="468">
        <v>218596.89</v>
      </c>
      <c r="I92" s="457" t="s">
        <v>372</v>
      </c>
      <c r="J92" s="469"/>
      <c r="K92" s="459" t="s">
        <v>863</v>
      </c>
      <c r="L92" s="459"/>
      <c r="M92" s="459"/>
      <c r="N92" s="459"/>
      <c r="O92" s="459">
        <v>86</v>
      </c>
      <c r="P92" s="459"/>
      <c r="Q92" s="459"/>
      <c r="R92" s="459"/>
      <c r="S92" s="459"/>
      <c r="T92" s="459"/>
      <c r="U92" s="459"/>
      <c r="V92" s="459"/>
      <c r="W92" s="459"/>
      <c r="X92" s="459"/>
      <c r="Y92" s="459"/>
      <c r="Z92" s="459"/>
      <c r="AA92" s="459"/>
      <c r="AB92" s="460"/>
      <c r="AC92" s="460"/>
      <c r="AD92" s="465"/>
    </row>
    <row r="93" spans="1:30" s="444" customFormat="1" ht="42" customHeight="1">
      <c r="A93" s="459">
        <v>87</v>
      </c>
      <c r="B93" s="463" t="s">
        <v>864</v>
      </c>
      <c r="C93" s="463"/>
      <c r="D93" s="463"/>
      <c r="E93" s="463"/>
      <c r="F93" s="459"/>
      <c r="G93" s="486"/>
      <c r="H93" s="487">
        <v>276258</v>
      </c>
      <c r="I93" s="457" t="s">
        <v>372</v>
      </c>
      <c r="J93" s="458"/>
      <c r="K93" s="464" t="s">
        <v>865</v>
      </c>
      <c r="L93" s="463"/>
      <c r="M93" s="463"/>
      <c r="N93" s="463"/>
      <c r="O93" s="459">
        <v>87</v>
      </c>
      <c r="P93" s="459"/>
      <c r="Q93" s="459"/>
      <c r="R93" s="463"/>
      <c r="S93" s="463"/>
      <c r="T93" s="463"/>
      <c r="U93" s="463"/>
      <c r="V93" s="463"/>
      <c r="W93" s="463"/>
      <c r="X93" s="488"/>
      <c r="Y93" s="488"/>
      <c r="Z93" s="488"/>
      <c r="AA93" s="488"/>
      <c r="AB93" s="460"/>
      <c r="AC93" s="460"/>
      <c r="AD93" s="465"/>
    </row>
    <row r="94" spans="1:30" s="444" customFormat="1" ht="42" customHeight="1">
      <c r="A94" s="459">
        <v>88</v>
      </c>
      <c r="B94" s="466" t="s">
        <v>866</v>
      </c>
      <c r="C94" s="466"/>
      <c r="D94" s="466"/>
      <c r="E94" s="466"/>
      <c r="F94" s="464"/>
      <c r="G94" s="489"/>
      <c r="H94" s="490">
        <v>371086.11</v>
      </c>
      <c r="I94" s="457" t="s">
        <v>372</v>
      </c>
      <c r="J94" s="469"/>
      <c r="K94" s="459" t="s">
        <v>867</v>
      </c>
      <c r="L94" s="466"/>
      <c r="M94" s="466"/>
      <c r="N94" s="466"/>
      <c r="O94" s="459">
        <v>88</v>
      </c>
      <c r="P94" s="464"/>
      <c r="Q94" s="464"/>
      <c r="R94" s="466"/>
      <c r="S94" s="466"/>
      <c r="T94" s="466"/>
      <c r="U94" s="466"/>
      <c r="V94" s="466"/>
      <c r="W94" s="466"/>
      <c r="X94" s="491"/>
      <c r="Y94" s="491"/>
      <c r="Z94" s="491"/>
      <c r="AA94" s="491"/>
      <c r="AB94" s="460"/>
      <c r="AC94" s="460"/>
      <c r="AD94" s="465"/>
    </row>
    <row r="95" spans="1:30" s="444" customFormat="1" ht="42" customHeight="1">
      <c r="A95" s="459">
        <v>89</v>
      </c>
      <c r="B95" s="466" t="s">
        <v>868</v>
      </c>
      <c r="C95" s="466"/>
      <c r="D95" s="466"/>
      <c r="E95" s="466"/>
      <c r="F95" s="464"/>
      <c r="G95" s="489"/>
      <c r="H95" s="490">
        <v>56048</v>
      </c>
      <c r="I95" s="457" t="s">
        <v>372</v>
      </c>
      <c r="J95" s="469"/>
      <c r="K95" s="459" t="s">
        <v>869</v>
      </c>
      <c r="L95" s="466"/>
      <c r="M95" s="466"/>
      <c r="N95" s="466"/>
      <c r="O95" s="459">
        <v>89</v>
      </c>
      <c r="P95" s="464"/>
      <c r="Q95" s="464"/>
      <c r="R95" s="466"/>
      <c r="S95" s="466"/>
      <c r="T95" s="466"/>
      <c r="U95" s="466"/>
      <c r="V95" s="466"/>
      <c r="W95" s="466"/>
      <c r="X95" s="491"/>
      <c r="Y95" s="491"/>
      <c r="Z95" s="491"/>
      <c r="AA95" s="491"/>
      <c r="AB95" s="460"/>
      <c r="AC95" s="460"/>
      <c r="AD95" s="465"/>
    </row>
    <row r="96" spans="1:30" s="444" customFormat="1" ht="42" customHeight="1">
      <c r="A96" s="459">
        <v>90</v>
      </c>
      <c r="B96" s="466" t="s">
        <v>870</v>
      </c>
      <c r="C96" s="466"/>
      <c r="D96" s="466"/>
      <c r="E96" s="466"/>
      <c r="F96" s="464"/>
      <c r="G96" s="489" t="s">
        <v>316</v>
      </c>
      <c r="H96" s="490">
        <v>71300</v>
      </c>
      <c r="I96" s="457" t="s">
        <v>372</v>
      </c>
      <c r="J96" s="469"/>
      <c r="K96" s="459" t="s">
        <v>871</v>
      </c>
      <c r="L96" s="466"/>
      <c r="M96" s="466"/>
      <c r="N96" s="466"/>
      <c r="O96" s="459">
        <v>90</v>
      </c>
      <c r="P96" s="464"/>
      <c r="Q96" s="464"/>
      <c r="R96" s="466"/>
      <c r="S96" s="466"/>
      <c r="T96" s="466"/>
      <c r="U96" s="466"/>
      <c r="V96" s="466"/>
      <c r="W96" s="466"/>
      <c r="X96" s="491"/>
      <c r="Y96" s="491"/>
      <c r="Z96" s="491"/>
      <c r="AA96" s="491"/>
      <c r="AB96" s="460"/>
      <c r="AC96" s="460"/>
      <c r="AD96" s="465"/>
    </row>
    <row r="97" spans="1:30" s="444" customFormat="1" ht="42" customHeight="1">
      <c r="A97" s="459">
        <v>91</v>
      </c>
      <c r="B97" s="466" t="s">
        <v>872</v>
      </c>
      <c r="C97" s="466"/>
      <c r="D97" s="466"/>
      <c r="E97" s="466"/>
      <c r="F97" s="464"/>
      <c r="G97" s="489"/>
      <c r="H97" s="490">
        <v>15702.51</v>
      </c>
      <c r="I97" s="457" t="s">
        <v>372</v>
      </c>
      <c r="J97" s="469"/>
      <c r="K97" s="459" t="s">
        <v>873</v>
      </c>
      <c r="L97" s="466"/>
      <c r="M97" s="466"/>
      <c r="N97" s="466"/>
      <c r="O97" s="459">
        <v>91</v>
      </c>
      <c r="P97" s="464"/>
      <c r="Q97" s="464"/>
      <c r="R97" s="466"/>
      <c r="S97" s="466"/>
      <c r="T97" s="466"/>
      <c r="U97" s="466"/>
      <c r="V97" s="466"/>
      <c r="W97" s="466"/>
      <c r="X97" s="491"/>
      <c r="Y97" s="491"/>
      <c r="Z97" s="491"/>
      <c r="AA97" s="491"/>
      <c r="AB97" s="460"/>
      <c r="AC97" s="460"/>
      <c r="AD97" s="465"/>
    </row>
    <row r="98" spans="1:30" s="444" customFormat="1" ht="42" customHeight="1">
      <c r="A98" s="459">
        <v>92</v>
      </c>
      <c r="B98" s="466" t="s">
        <v>874</v>
      </c>
      <c r="C98" s="466"/>
      <c r="D98" s="466"/>
      <c r="E98" s="466"/>
      <c r="F98" s="464"/>
      <c r="G98" s="489"/>
      <c r="H98" s="490">
        <v>9820</v>
      </c>
      <c r="I98" s="457" t="s">
        <v>372</v>
      </c>
      <c r="J98" s="469"/>
      <c r="K98" s="459" t="s">
        <v>875</v>
      </c>
      <c r="L98" s="466"/>
      <c r="M98" s="466"/>
      <c r="N98" s="466"/>
      <c r="O98" s="459">
        <v>92</v>
      </c>
      <c r="P98" s="464"/>
      <c r="Q98" s="464"/>
      <c r="R98" s="466"/>
      <c r="S98" s="466"/>
      <c r="T98" s="466"/>
      <c r="U98" s="466"/>
      <c r="V98" s="466"/>
      <c r="W98" s="466"/>
      <c r="X98" s="491"/>
      <c r="Y98" s="491"/>
      <c r="Z98" s="491"/>
      <c r="AA98" s="491"/>
      <c r="AB98" s="460"/>
      <c r="AC98" s="460"/>
      <c r="AD98" s="465"/>
    </row>
    <row r="99" spans="1:30" s="444" customFormat="1" ht="42" customHeight="1">
      <c r="A99" s="459">
        <v>93</v>
      </c>
      <c r="B99" s="466" t="s">
        <v>159</v>
      </c>
      <c r="C99" s="466"/>
      <c r="D99" s="466"/>
      <c r="E99" s="466"/>
      <c r="F99" s="464"/>
      <c r="G99" s="489"/>
      <c r="H99" s="490">
        <v>20550</v>
      </c>
      <c r="I99" s="457" t="s">
        <v>372</v>
      </c>
      <c r="J99" s="469"/>
      <c r="K99" s="459" t="s">
        <v>1051</v>
      </c>
      <c r="L99" s="466"/>
      <c r="M99" s="466"/>
      <c r="N99" s="466"/>
      <c r="O99" s="459">
        <v>93</v>
      </c>
      <c r="P99" s="464"/>
      <c r="Q99" s="464"/>
      <c r="R99" s="466"/>
      <c r="S99" s="466"/>
      <c r="T99" s="466"/>
      <c r="U99" s="466"/>
      <c r="V99" s="466"/>
      <c r="W99" s="466"/>
      <c r="X99" s="491"/>
      <c r="Y99" s="491"/>
      <c r="Z99" s="491"/>
      <c r="AA99" s="491"/>
      <c r="AB99" s="460"/>
      <c r="AC99" s="460"/>
      <c r="AD99" s="465"/>
    </row>
    <row r="100" spans="1:30" s="444" customFormat="1" ht="42" customHeight="1">
      <c r="A100" s="459">
        <v>94</v>
      </c>
      <c r="B100" s="466" t="s">
        <v>159</v>
      </c>
      <c r="C100" s="466"/>
      <c r="D100" s="466"/>
      <c r="E100" s="466"/>
      <c r="F100" s="464"/>
      <c r="G100" s="489"/>
      <c r="H100" s="490">
        <v>9810</v>
      </c>
      <c r="I100" s="457" t="s">
        <v>372</v>
      </c>
      <c r="J100" s="469"/>
      <c r="K100" s="459" t="s">
        <v>1052</v>
      </c>
      <c r="L100" s="466"/>
      <c r="M100" s="466"/>
      <c r="N100" s="466"/>
      <c r="O100" s="459">
        <v>94</v>
      </c>
      <c r="P100" s="464"/>
      <c r="Q100" s="464"/>
      <c r="R100" s="466"/>
      <c r="S100" s="466"/>
      <c r="T100" s="466"/>
      <c r="U100" s="466"/>
      <c r="V100" s="466"/>
      <c r="W100" s="466"/>
      <c r="X100" s="491"/>
      <c r="Y100" s="491"/>
      <c r="Z100" s="491"/>
      <c r="AA100" s="491"/>
      <c r="AB100" s="460"/>
      <c r="AC100" s="460"/>
      <c r="AD100" s="465"/>
    </row>
    <row r="101" spans="1:30" s="444" customFormat="1" ht="42" customHeight="1">
      <c r="A101" s="459">
        <v>95</v>
      </c>
      <c r="B101" s="466" t="s">
        <v>159</v>
      </c>
      <c r="C101" s="466"/>
      <c r="D101" s="466"/>
      <c r="E101" s="466"/>
      <c r="F101" s="464"/>
      <c r="G101" s="489"/>
      <c r="H101" s="490">
        <v>9900</v>
      </c>
      <c r="I101" s="457" t="s">
        <v>372</v>
      </c>
      <c r="J101" s="469"/>
      <c r="K101" s="459" t="s">
        <v>1053</v>
      </c>
      <c r="L101" s="466"/>
      <c r="M101" s="466"/>
      <c r="N101" s="466"/>
      <c r="O101" s="459">
        <v>95</v>
      </c>
      <c r="P101" s="464"/>
      <c r="Q101" s="464"/>
      <c r="R101" s="466"/>
      <c r="S101" s="466"/>
      <c r="T101" s="466"/>
      <c r="U101" s="466"/>
      <c r="V101" s="466"/>
      <c r="W101" s="466"/>
      <c r="X101" s="491"/>
      <c r="Y101" s="491"/>
      <c r="Z101" s="491"/>
      <c r="AA101" s="491"/>
      <c r="AB101" s="460"/>
      <c r="AC101" s="460"/>
      <c r="AD101" s="465"/>
    </row>
    <row r="102" spans="1:30" s="444" customFormat="1" ht="42" customHeight="1">
      <c r="A102" s="459">
        <v>96</v>
      </c>
      <c r="B102" s="466" t="s">
        <v>159</v>
      </c>
      <c r="C102" s="466"/>
      <c r="D102" s="466"/>
      <c r="E102" s="466"/>
      <c r="F102" s="464"/>
      <c r="G102" s="489"/>
      <c r="H102" s="490">
        <v>2890</v>
      </c>
      <c r="I102" s="457" t="s">
        <v>372</v>
      </c>
      <c r="J102" s="469"/>
      <c r="K102" s="459" t="s">
        <v>1054</v>
      </c>
      <c r="L102" s="466"/>
      <c r="M102" s="466"/>
      <c r="N102" s="466"/>
      <c r="O102" s="459">
        <v>96</v>
      </c>
      <c r="P102" s="464"/>
      <c r="Q102" s="464"/>
      <c r="R102" s="466"/>
      <c r="S102" s="466"/>
      <c r="T102" s="466"/>
      <c r="U102" s="466"/>
      <c r="V102" s="466"/>
      <c r="W102" s="466"/>
      <c r="X102" s="491"/>
      <c r="Y102" s="491"/>
      <c r="Z102" s="491"/>
      <c r="AA102" s="491"/>
      <c r="AB102" s="460"/>
      <c r="AC102" s="460"/>
      <c r="AD102" s="465"/>
    </row>
    <row r="103" spans="1:30" s="444" customFormat="1" ht="42" customHeight="1">
      <c r="A103" s="459">
        <v>97</v>
      </c>
      <c r="B103" s="466" t="s">
        <v>159</v>
      </c>
      <c r="C103" s="466"/>
      <c r="D103" s="466"/>
      <c r="E103" s="466"/>
      <c r="F103" s="464"/>
      <c r="G103" s="489"/>
      <c r="H103" s="490">
        <v>4000</v>
      </c>
      <c r="I103" s="457" t="s">
        <v>372</v>
      </c>
      <c r="J103" s="469"/>
      <c r="K103" s="459" t="s">
        <v>1055</v>
      </c>
      <c r="L103" s="466"/>
      <c r="M103" s="466"/>
      <c r="N103" s="466"/>
      <c r="O103" s="459">
        <v>97</v>
      </c>
      <c r="P103" s="464"/>
      <c r="Q103" s="464"/>
      <c r="R103" s="466"/>
      <c r="S103" s="466"/>
      <c r="T103" s="466"/>
      <c r="U103" s="466"/>
      <c r="V103" s="466"/>
      <c r="W103" s="466"/>
      <c r="X103" s="491"/>
      <c r="Y103" s="491"/>
      <c r="Z103" s="491"/>
      <c r="AA103" s="491"/>
      <c r="AB103" s="460"/>
      <c r="AC103" s="460"/>
      <c r="AD103" s="465"/>
    </row>
    <row r="104" spans="1:30" s="444" customFormat="1" ht="42" customHeight="1">
      <c r="A104" s="459">
        <v>98</v>
      </c>
      <c r="B104" s="466" t="s">
        <v>159</v>
      </c>
      <c r="C104" s="466"/>
      <c r="D104" s="466"/>
      <c r="E104" s="466"/>
      <c r="F104" s="464"/>
      <c r="G104" s="489"/>
      <c r="H104" s="490">
        <v>5150</v>
      </c>
      <c r="I104" s="457" t="s">
        <v>372</v>
      </c>
      <c r="J104" s="469"/>
      <c r="K104" s="459" t="s">
        <v>1056</v>
      </c>
      <c r="L104" s="466"/>
      <c r="M104" s="466"/>
      <c r="N104" s="466"/>
      <c r="O104" s="459">
        <v>98</v>
      </c>
      <c r="P104" s="464"/>
      <c r="Q104" s="464"/>
      <c r="R104" s="466"/>
      <c r="S104" s="466"/>
      <c r="T104" s="466"/>
      <c r="U104" s="466"/>
      <c r="V104" s="466"/>
      <c r="W104" s="466"/>
      <c r="X104" s="491"/>
      <c r="Y104" s="491"/>
      <c r="Z104" s="491"/>
      <c r="AA104" s="491"/>
      <c r="AB104" s="460"/>
      <c r="AC104" s="460"/>
      <c r="AD104" s="465"/>
    </row>
    <row r="105" spans="1:30" s="444" customFormat="1" ht="42" customHeight="1">
      <c r="A105" s="459">
        <v>99</v>
      </c>
      <c r="B105" s="466" t="s">
        <v>1048</v>
      </c>
      <c r="C105" s="466"/>
      <c r="D105" s="466"/>
      <c r="E105" s="466"/>
      <c r="F105" s="464"/>
      <c r="G105" s="489"/>
      <c r="H105" s="490">
        <v>3985</v>
      </c>
      <c r="I105" s="457" t="s">
        <v>372</v>
      </c>
      <c r="J105" s="469"/>
      <c r="K105" s="459" t="s">
        <v>1057</v>
      </c>
      <c r="L105" s="466"/>
      <c r="M105" s="466"/>
      <c r="N105" s="466"/>
      <c r="O105" s="459">
        <v>99</v>
      </c>
      <c r="P105" s="464"/>
      <c r="Q105" s="464"/>
      <c r="R105" s="466"/>
      <c r="S105" s="466"/>
      <c r="T105" s="466"/>
      <c r="U105" s="466"/>
      <c r="V105" s="466"/>
      <c r="W105" s="466"/>
      <c r="X105" s="491"/>
      <c r="Y105" s="491"/>
      <c r="Z105" s="491"/>
      <c r="AA105" s="491"/>
      <c r="AB105" s="460"/>
      <c r="AC105" s="460"/>
      <c r="AD105" s="465"/>
    </row>
    <row r="106" spans="1:30" s="444" customFormat="1" ht="42" customHeight="1">
      <c r="A106" s="459">
        <v>100</v>
      </c>
      <c r="B106" s="466" t="s">
        <v>1048</v>
      </c>
      <c r="C106" s="466"/>
      <c r="D106" s="466"/>
      <c r="E106" s="466"/>
      <c r="F106" s="464"/>
      <c r="G106" s="489"/>
      <c r="H106" s="490">
        <v>3985</v>
      </c>
      <c r="I106" s="457" t="s">
        <v>372</v>
      </c>
      <c r="J106" s="469"/>
      <c r="K106" s="459" t="s">
        <v>1058</v>
      </c>
      <c r="L106" s="466"/>
      <c r="M106" s="466"/>
      <c r="N106" s="466"/>
      <c r="O106" s="459">
        <v>100</v>
      </c>
      <c r="P106" s="464"/>
      <c r="Q106" s="464"/>
      <c r="R106" s="466"/>
      <c r="S106" s="466"/>
      <c r="T106" s="466"/>
      <c r="U106" s="466"/>
      <c r="V106" s="466"/>
      <c r="W106" s="466"/>
      <c r="X106" s="491"/>
      <c r="Y106" s="491"/>
      <c r="Z106" s="491"/>
      <c r="AA106" s="491"/>
      <c r="AB106" s="460"/>
      <c r="AC106" s="460"/>
      <c r="AD106" s="465"/>
    </row>
    <row r="107" spans="1:30" s="444" customFormat="1" ht="42" customHeight="1">
      <c r="A107" s="459">
        <v>101</v>
      </c>
      <c r="B107" s="466" t="s">
        <v>1048</v>
      </c>
      <c r="C107" s="466"/>
      <c r="D107" s="466"/>
      <c r="E107" s="466"/>
      <c r="F107" s="464"/>
      <c r="G107" s="489"/>
      <c r="H107" s="490">
        <v>3985</v>
      </c>
      <c r="I107" s="457" t="s">
        <v>372</v>
      </c>
      <c r="J107" s="469"/>
      <c r="K107" s="459" t="s">
        <v>1059</v>
      </c>
      <c r="L107" s="466"/>
      <c r="M107" s="466"/>
      <c r="N107" s="466"/>
      <c r="O107" s="459">
        <v>101</v>
      </c>
      <c r="P107" s="464"/>
      <c r="Q107" s="464"/>
      <c r="R107" s="466"/>
      <c r="S107" s="466"/>
      <c r="T107" s="466"/>
      <c r="U107" s="466"/>
      <c r="V107" s="466"/>
      <c r="W107" s="466"/>
      <c r="X107" s="491"/>
      <c r="Y107" s="491"/>
      <c r="Z107" s="491"/>
      <c r="AA107" s="491"/>
      <c r="AB107" s="460"/>
      <c r="AC107" s="460"/>
      <c r="AD107" s="465"/>
    </row>
    <row r="108" spans="1:30" s="444" customFormat="1" ht="42" customHeight="1">
      <c r="A108" s="459">
        <v>102</v>
      </c>
      <c r="B108" s="466" t="s">
        <v>149</v>
      </c>
      <c r="C108" s="466"/>
      <c r="D108" s="466"/>
      <c r="E108" s="466"/>
      <c r="F108" s="464"/>
      <c r="G108" s="489"/>
      <c r="H108" s="490">
        <v>49937.75</v>
      </c>
      <c r="I108" s="457" t="s">
        <v>372</v>
      </c>
      <c r="J108" s="469"/>
      <c r="K108" s="459" t="s">
        <v>1060</v>
      </c>
      <c r="L108" s="466"/>
      <c r="M108" s="466"/>
      <c r="N108" s="466"/>
      <c r="O108" s="459">
        <v>102</v>
      </c>
      <c r="P108" s="464"/>
      <c r="Q108" s="464"/>
      <c r="R108" s="466"/>
      <c r="S108" s="466"/>
      <c r="T108" s="466"/>
      <c r="U108" s="466"/>
      <c r="V108" s="466"/>
      <c r="W108" s="466"/>
      <c r="X108" s="491"/>
      <c r="Y108" s="491"/>
      <c r="Z108" s="491"/>
      <c r="AA108" s="491"/>
      <c r="AB108" s="460"/>
      <c r="AC108" s="460"/>
      <c r="AD108" s="465"/>
    </row>
    <row r="109" spans="1:30" s="444" customFormat="1" ht="42" customHeight="1">
      <c r="A109" s="459">
        <v>103</v>
      </c>
      <c r="B109" s="466" t="s">
        <v>1049</v>
      </c>
      <c r="C109" s="466"/>
      <c r="D109" s="466"/>
      <c r="E109" s="466"/>
      <c r="F109" s="466"/>
      <c r="G109" s="489"/>
      <c r="H109" s="490">
        <v>25000</v>
      </c>
      <c r="I109" s="457" t="s">
        <v>372</v>
      </c>
      <c r="J109" s="469"/>
      <c r="K109" s="466"/>
      <c r="L109" s="466"/>
      <c r="M109" s="466"/>
      <c r="N109" s="466"/>
      <c r="O109" s="466"/>
      <c r="P109" s="466"/>
      <c r="Q109" s="466"/>
      <c r="R109" s="466"/>
      <c r="S109" s="466"/>
      <c r="T109" s="466"/>
      <c r="U109" s="466"/>
      <c r="V109" s="466"/>
      <c r="W109" s="491"/>
      <c r="X109" s="491"/>
      <c r="Y109" s="491"/>
      <c r="Z109" s="491"/>
      <c r="AA109" s="492"/>
      <c r="AB109" s="460"/>
      <c r="AC109" s="460"/>
      <c r="AD109" s="465"/>
    </row>
    <row r="110" spans="1:30" ht="21.75" customHeight="1">
      <c r="A110" s="507" t="s">
        <v>8</v>
      </c>
      <c r="B110" s="508"/>
      <c r="C110" s="508"/>
      <c r="D110" s="508"/>
      <c r="E110" s="508"/>
      <c r="F110" s="508"/>
      <c r="G110" s="509"/>
      <c r="H110" s="245">
        <f>SUM(H7:H109)</f>
        <v>14198938.000000002</v>
      </c>
      <c r="I110" s="246"/>
      <c r="J110" s="247"/>
      <c r="K110" s="248"/>
      <c r="L110" s="248"/>
      <c r="M110" s="248"/>
      <c r="N110" s="248"/>
      <c r="O110" s="248"/>
      <c r="P110" s="248"/>
      <c r="Q110" s="248"/>
      <c r="R110" s="248"/>
      <c r="S110" s="248"/>
      <c r="T110" s="248"/>
      <c r="U110" s="248"/>
      <c r="V110" s="248"/>
      <c r="W110" s="248"/>
      <c r="X110" s="249"/>
      <c r="Y110" s="249"/>
      <c r="Z110" s="249"/>
      <c r="AA110" s="250"/>
      <c r="AB110" s="72"/>
      <c r="AC110" s="413"/>
    </row>
    <row r="111" spans="1:30" s="50" customFormat="1" ht="23.25" customHeight="1">
      <c r="A111" s="504" t="s">
        <v>163</v>
      </c>
      <c r="B111" s="505"/>
      <c r="C111" s="505"/>
      <c r="D111" s="505"/>
      <c r="E111" s="505"/>
      <c r="F111" s="505"/>
      <c r="G111" s="505"/>
      <c r="H111" s="505"/>
      <c r="I111" s="505"/>
      <c r="J111" s="505"/>
      <c r="K111" s="505"/>
      <c r="L111" s="505"/>
      <c r="M111" s="505"/>
      <c r="N111" s="505"/>
      <c r="O111" s="505"/>
      <c r="P111" s="505"/>
      <c r="Q111" s="505"/>
      <c r="R111" s="505"/>
      <c r="S111" s="505"/>
      <c r="T111" s="505"/>
      <c r="U111" s="505"/>
      <c r="V111" s="505"/>
      <c r="W111" s="505"/>
      <c r="X111" s="505"/>
      <c r="Y111" s="505"/>
      <c r="Z111" s="505"/>
      <c r="AA111" s="506"/>
      <c r="AB111" s="411"/>
      <c r="AC111" s="411"/>
      <c r="AD111" s="95"/>
    </row>
    <row r="112" spans="1:30" s="40" customFormat="1" ht="68.25" customHeight="1">
      <c r="A112" s="108">
        <v>1</v>
      </c>
      <c r="B112" s="109" t="s">
        <v>139</v>
      </c>
      <c r="C112" s="110" t="s">
        <v>140</v>
      </c>
      <c r="D112" s="111" t="s">
        <v>57</v>
      </c>
      <c r="E112" s="111" t="s">
        <v>58</v>
      </c>
      <c r="F112" s="111" t="s">
        <v>58</v>
      </c>
      <c r="G112" s="111">
        <v>1937</v>
      </c>
      <c r="H112" s="112">
        <v>378154.99</v>
      </c>
      <c r="I112" s="83" t="s">
        <v>96</v>
      </c>
      <c r="J112" s="217" t="s">
        <v>141</v>
      </c>
      <c r="K112" s="111" t="s">
        <v>142</v>
      </c>
      <c r="L112" s="111" t="s">
        <v>143</v>
      </c>
      <c r="M112" s="111" t="s">
        <v>144</v>
      </c>
      <c r="N112" s="113" t="s">
        <v>145</v>
      </c>
      <c r="O112" s="21">
        <v>1</v>
      </c>
      <c r="P112" s="110" t="s">
        <v>146</v>
      </c>
      <c r="Q112" s="111" t="s">
        <v>147</v>
      </c>
      <c r="R112" s="111" t="s">
        <v>55</v>
      </c>
      <c r="S112" s="111" t="s">
        <v>55</v>
      </c>
      <c r="T112" s="111" t="s">
        <v>55</v>
      </c>
      <c r="U112" s="111" t="s">
        <v>90</v>
      </c>
      <c r="V112" s="111" t="s">
        <v>55</v>
      </c>
      <c r="W112" s="111" t="s">
        <v>91</v>
      </c>
      <c r="X112" s="114" t="s">
        <v>148</v>
      </c>
      <c r="Y112" s="115">
        <v>2</v>
      </c>
      <c r="Z112" s="115" t="s">
        <v>57</v>
      </c>
      <c r="AA112" s="115" t="s">
        <v>58</v>
      </c>
    </row>
    <row r="113" spans="1:30" s="40" customFormat="1" ht="43.5" customHeight="1">
      <c r="A113" s="116">
        <v>2</v>
      </c>
      <c r="B113" s="117" t="s">
        <v>149</v>
      </c>
      <c r="C113" s="118" t="s">
        <v>150</v>
      </c>
      <c r="D113" s="119" t="s">
        <v>57</v>
      </c>
      <c r="E113" s="119" t="s">
        <v>58</v>
      </c>
      <c r="F113" s="119" t="s">
        <v>58</v>
      </c>
      <c r="G113" s="119">
        <v>1937</v>
      </c>
      <c r="H113" s="120">
        <v>8089.41</v>
      </c>
      <c r="I113" s="21" t="s">
        <v>96</v>
      </c>
      <c r="J113" s="118" t="s">
        <v>151</v>
      </c>
      <c r="K113" s="119" t="s">
        <v>142</v>
      </c>
      <c r="L113" s="119" t="s">
        <v>152</v>
      </c>
      <c r="M113" s="119" t="s">
        <v>153</v>
      </c>
      <c r="N113" s="121" t="s">
        <v>154</v>
      </c>
      <c r="O113" s="21">
        <v>2</v>
      </c>
      <c r="P113" s="118" t="s">
        <v>146</v>
      </c>
      <c r="Q113" s="119"/>
      <c r="R113" s="119" t="s">
        <v>91</v>
      </c>
      <c r="S113" s="119" t="s">
        <v>91</v>
      </c>
      <c r="T113" s="119" t="s">
        <v>60</v>
      </c>
      <c r="U113" s="119" t="s">
        <v>91</v>
      </c>
      <c r="V113" s="119" t="s">
        <v>60</v>
      </c>
      <c r="W113" s="119" t="s">
        <v>60</v>
      </c>
      <c r="X113" s="122" t="s">
        <v>155</v>
      </c>
      <c r="Y113" s="123">
        <v>1</v>
      </c>
      <c r="Z113" s="123" t="s">
        <v>58</v>
      </c>
      <c r="AA113" s="123" t="s">
        <v>58</v>
      </c>
    </row>
    <row r="114" spans="1:30" s="40" customFormat="1" ht="33.75" customHeight="1">
      <c r="A114" s="111">
        <v>3</v>
      </c>
      <c r="B114" s="124" t="s">
        <v>156</v>
      </c>
      <c r="C114" s="119"/>
      <c r="D114" s="119" t="s">
        <v>57</v>
      </c>
      <c r="E114" s="119"/>
      <c r="F114" s="119"/>
      <c r="G114" s="119">
        <v>1976</v>
      </c>
      <c r="H114" s="120">
        <v>17626.77</v>
      </c>
      <c r="I114" s="21" t="s">
        <v>96</v>
      </c>
      <c r="J114" s="218"/>
      <c r="K114" s="119" t="s">
        <v>157</v>
      </c>
      <c r="L114" s="123"/>
      <c r="M114" s="123"/>
      <c r="N114" s="113"/>
      <c r="O114" s="21">
        <v>3</v>
      </c>
      <c r="P114" s="118"/>
      <c r="Q114" s="119"/>
      <c r="R114" s="119"/>
      <c r="S114" s="119"/>
      <c r="T114" s="119"/>
      <c r="U114" s="119"/>
      <c r="V114" s="119"/>
      <c r="W114" s="119"/>
      <c r="X114" s="123"/>
      <c r="Y114" s="123"/>
      <c r="Z114" s="123"/>
      <c r="AA114" s="123"/>
    </row>
    <row r="115" spans="1:30" s="40" customFormat="1" ht="33.75" customHeight="1">
      <c r="A115" s="119">
        <v>4</v>
      </c>
      <c r="B115" s="125" t="s">
        <v>158</v>
      </c>
      <c r="C115" s="119"/>
      <c r="D115" s="119" t="s">
        <v>58</v>
      </c>
      <c r="E115" s="119"/>
      <c r="F115" s="119"/>
      <c r="G115" s="119">
        <v>1976</v>
      </c>
      <c r="H115" s="120">
        <v>4458.8500000000004</v>
      </c>
      <c r="I115" s="21" t="s">
        <v>96</v>
      </c>
      <c r="J115" s="218"/>
      <c r="K115" s="119" t="s">
        <v>157</v>
      </c>
      <c r="L115" s="123"/>
      <c r="M115" s="123"/>
      <c r="N115" s="126"/>
      <c r="O115" s="21">
        <v>4</v>
      </c>
      <c r="P115" s="118"/>
      <c r="Q115" s="119"/>
      <c r="R115" s="119"/>
      <c r="S115" s="119"/>
      <c r="T115" s="119"/>
      <c r="U115" s="119"/>
      <c r="V115" s="119"/>
      <c r="W115" s="119"/>
      <c r="X115" s="123"/>
      <c r="Y115" s="123"/>
      <c r="Z115" s="123"/>
      <c r="AA115" s="123"/>
    </row>
    <row r="116" spans="1:30" s="40" customFormat="1" ht="33.75" customHeight="1">
      <c r="A116" s="119">
        <v>5</v>
      </c>
      <c r="B116" s="125" t="s">
        <v>159</v>
      </c>
      <c r="C116" s="119"/>
      <c r="D116" s="119" t="s">
        <v>57</v>
      </c>
      <c r="E116" s="119"/>
      <c r="F116" s="119"/>
      <c r="G116" s="119">
        <v>1976</v>
      </c>
      <c r="H116" s="120">
        <v>14736.59</v>
      </c>
      <c r="I116" s="21" t="s">
        <v>96</v>
      </c>
      <c r="J116" s="218"/>
      <c r="K116" s="119" t="s">
        <v>157</v>
      </c>
      <c r="L116" s="123"/>
      <c r="M116" s="123"/>
      <c r="N116" s="126"/>
      <c r="O116" s="21">
        <v>5</v>
      </c>
      <c r="P116" s="118"/>
      <c r="Q116" s="119"/>
      <c r="R116" s="119"/>
      <c r="S116" s="119"/>
      <c r="T116" s="119"/>
      <c r="U116" s="119"/>
      <c r="V116" s="119"/>
      <c r="W116" s="119"/>
      <c r="X116" s="123"/>
      <c r="Y116" s="123"/>
      <c r="Z116" s="123"/>
      <c r="AA116" s="123"/>
    </row>
    <row r="117" spans="1:30" s="40" customFormat="1" ht="33.75" customHeight="1">
      <c r="A117" s="119">
        <v>6</v>
      </c>
      <c r="B117" s="125" t="s">
        <v>160</v>
      </c>
      <c r="C117" s="119"/>
      <c r="D117" s="119" t="s">
        <v>57</v>
      </c>
      <c r="E117" s="119"/>
      <c r="F117" s="119"/>
      <c r="G117" s="119">
        <v>2009</v>
      </c>
      <c r="H117" s="120">
        <v>23138.91</v>
      </c>
      <c r="I117" s="21" t="s">
        <v>96</v>
      </c>
      <c r="J117" s="218"/>
      <c r="K117" s="119" t="s">
        <v>157</v>
      </c>
      <c r="L117" s="123"/>
      <c r="M117" s="123"/>
      <c r="N117" s="126"/>
      <c r="O117" s="21">
        <v>6</v>
      </c>
      <c r="P117" s="118"/>
      <c r="Q117" s="119"/>
      <c r="R117" s="119"/>
      <c r="S117" s="119"/>
      <c r="T117" s="119"/>
      <c r="U117" s="119"/>
      <c r="V117" s="119"/>
      <c r="W117" s="119"/>
      <c r="X117" s="123"/>
      <c r="Y117" s="123"/>
      <c r="Z117" s="123"/>
      <c r="AA117" s="123"/>
    </row>
    <row r="118" spans="1:30" s="40" customFormat="1" ht="33.75" customHeight="1">
      <c r="A118" s="119">
        <v>7</v>
      </c>
      <c r="B118" s="125" t="s">
        <v>161</v>
      </c>
      <c r="C118" s="119" t="s">
        <v>150</v>
      </c>
      <c r="D118" s="119" t="s">
        <v>57</v>
      </c>
      <c r="E118" s="119"/>
      <c r="F118" s="119"/>
      <c r="G118" s="119">
        <v>2008</v>
      </c>
      <c r="H118" s="120">
        <v>51427</v>
      </c>
      <c r="I118" s="21" t="s">
        <v>96</v>
      </c>
      <c r="J118" s="118" t="s">
        <v>162</v>
      </c>
      <c r="K118" s="123"/>
      <c r="L118" s="123"/>
      <c r="M118" s="123"/>
      <c r="N118" s="126"/>
      <c r="O118" s="21">
        <v>7</v>
      </c>
      <c r="P118" s="118"/>
      <c r="Q118" s="119"/>
      <c r="R118" s="119"/>
      <c r="S118" s="119"/>
      <c r="T118" s="119"/>
      <c r="U118" s="119"/>
      <c r="V118" s="119"/>
      <c r="W118" s="119"/>
      <c r="X118" s="123"/>
      <c r="Y118" s="123"/>
      <c r="Z118" s="123"/>
      <c r="AA118" s="123"/>
    </row>
    <row r="119" spans="1:30" ht="21.75" customHeight="1">
      <c r="A119" s="495" t="s">
        <v>8</v>
      </c>
      <c r="B119" s="496"/>
      <c r="C119" s="496"/>
      <c r="D119" s="496"/>
      <c r="E119" s="496"/>
      <c r="F119" s="496"/>
      <c r="G119" s="497"/>
      <c r="H119" s="180">
        <f>SUM(H112:H118)</f>
        <v>497632.51999999996</v>
      </c>
      <c r="I119" s="181"/>
      <c r="J119" s="182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4"/>
      <c r="Y119" s="184"/>
      <c r="Z119" s="184"/>
      <c r="AA119" s="185"/>
      <c r="AB119" s="72"/>
      <c r="AC119" s="413"/>
    </row>
    <row r="120" spans="1:30" s="50" customFormat="1" ht="23.25" customHeight="1">
      <c r="A120" s="504" t="s">
        <v>188</v>
      </c>
      <c r="B120" s="505"/>
      <c r="C120" s="505"/>
      <c r="D120" s="505"/>
      <c r="E120" s="505"/>
      <c r="F120" s="505"/>
      <c r="G120" s="505"/>
      <c r="H120" s="505"/>
      <c r="I120" s="505"/>
      <c r="J120" s="505"/>
      <c r="K120" s="505"/>
      <c r="L120" s="505"/>
      <c r="M120" s="505"/>
      <c r="N120" s="505"/>
      <c r="O120" s="505"/>
      <c r="P120" s="505"/>
      <c r="Q120" s="505"/>
      <c r="R120" s="505"/>
      <c r="S120" s="505"/>
      <c r="T120" s="505"/>
      <c r="U120" s="505"/>
      <c r="V120" s="505"/>
      <c r="W120" s="505"/>
      <c r="X120" s="505"/>
      <c r="Y120" s="505"/>
      <c r="Z120" s="505"/>
      <c r="AA120" s="506"/>
      <c r="AB120" s="411"/>
      <c r="AC120" s="411"/>
      <c r="AD120" s="95"/>
    </row>
    <row r="121" spans="1:30" ht="69.75" customHeight="1">
      <c r="A121" s="186">
        <v>1</v>
      </c>
      <c r="B121" s="187" t="s">
        <v>504</v>
      </c>
      <c r="C121" s="119" t="s">
        <v>370</v>
      </c>
      <c r="D121" s="119" t="s">
        <v>57</v>
      </c>
      <c r="E121" s="111" t="s">
        <v>58</v>
      </c>
      <c r="F121" s="111" t="s">
        <v>58</v>
      </c>
      <c r="G121" s="119" t="s">
        <v>371</v>
      </c>
      <c r="H121" s="408">
        <v>3996856.97</v>
      </c>
      <c r="I121" s="204" t="s">
        <v>372</v>
      </c>
      <c r="J121" s="119" t="s">
        <v>373</v>
      </c>
      <c r="K121" s="127" t="s">
        <v>374</v>
      </c>
      <c r="L121" s="119" t="s">
        <v>375</v>
      </c>
      <c r="M121" s="119" t="s">
        <v>376</v>
      </c>
      <c r="N121" s="119" t="s">
        <v>377</v>
      </c>
      <c r="O121" s="186">
        <v>1</v>
      </c>
      <c r="P121" s="111" t="s">
        <v>378</v>
      </c>
      <c r="Q121" s="111" t="s">
        <v>379</v>
      </c>
      <c r="R121" s="119" t="s">
        <v>380</v>
      </c>
      <c r="S121" s="119" t="s">
        <v>381</v>
      </c>
      <c r="T121" s="119" t="s">
        <v>382</v>
      </c>
      <c r="U121" s="119" t="s">
        <v>382</v>
      </c>
      <c r="V121" s="119" t="s">
        <v>383</v>
      </c>
      <c r="W121" s="119" t="s">
        <v>384</v>
      </c>
      <c r="X121" s="123">
        <v>3178.81</v>
      </c>
      <c r="Y121" s="119" t="s">
        <v>385</v>
      </c>
      <c r="Z121" s="115" t="s">
        <v>57</v>
      </c>
      <c r="AA121" s="115" t="s">
        <v>58</v>
      </c>
      <c r="AB121" s="47"/>
      <c r="AC121" s="47"/>
    </row>
    <row r="122" spans="1:30" ht="42.75" customHeight="1">
      <c r="A122" s="188">
        <v>2</v>
      </c>
      <c r="B122" s="187" t="s">
        <v>386</v>
      </c>
      <c r="C122" s="119" t="s">
        <v>387</v>
      </c>
      <c r="D122" s="119" t="s">
        <v>57</v>
      </c>
      <c r="E122" s="119" t="s">
        <v>58</v>
      </c>
      <c r="F122" s="119" t="s">
        <v>58</v>
      </c>
      <c r="G122" s="119">
        <v>2009</v>
      </c>
      <c r="H122" s="408">
        <v>1828376.72</v>
      </c>
      <c r="I122" s="204" t="s">
        <v>372</v>
      </c>
      <c r="J122" s="119" t="s">
        <v>388</v>
      </c>
      <c r="K122" s="127" t="s">
        <v>389</v>
      </c>
      <c r="L122" s="119" t="s">
        <v>390</v>
      </c>
      <c r="M122" s="119" t="s">
        <v>390</v>
      </c>
      <c r="N122" s="119" t="s">
        <v>390</v>
      </c>
      <c r="O122" s="188">
        <v>2</v>
      </c>
      <c r="P122" s="111" t="s">
        <v>378</v>
      </c>
      <c r="Q122" s="119"/>
      <c r="R122" s="119" t="s">
        <v>390</v>
      </c>
      <c r="S122" s="119" t="s">
        <v>391</v>
      </c>
      <c r="T122" s="119" t="s">
        <v>391</v>
      </c>
      <c r="U122" s="119" t="s">
        <v>391</v>
      </c>
      <c r="V122" s="119" t="s">
        <v>390</v>
      </c>
      <c r="W122" s="119" t="s">
        <v>56</v>
      </c>
      <c r="X122" s="123" t="s">
        <v>392</v>
      </c>
      <c r="Y122" s="123" t="s">
        <v>48</v>
      </c>
      <c r="Z122" s="119" t="s">
        <v>56</v>
      </c>
      <c r="AA122" s="119" t="s">
        <v>56</v>
      </c>
      <c r="AB122" s="47"/>
      <c r="AC122" s="47"/>
    </row>
    <row r="123" spans="1:30" ht="18" customHeight="1">
      <c r="A123" s="495" t="s">
        <v>8</v>
      </c>
      <c r="B123" s="496"/>
      <c r="C123" s="496"/>
      <c r="D123" s="496"/>
      <c r="E123" s="496"/>
      <c r="F123" s="496"/>
      <c r="G123" s="497"/>
      <c r="H123" s="180">
        <f>SUM(H121:H122)</f>
        <v>5825233.6900000004</v>
      </c>
      <c r="I123" s="181"/>
      <c r="J123" s="182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/>
      <c r="W123" s="183"/>
      <c r="X123" s="184"/>
      <c r="Y123" s="184"/>
      <c r="Z123" s="184"/>
      <c r="AA123" s="185"/>
      <c r="AB123" s="72"/>
      <c r="AC123" s="414"/>
    </row>
    <row r="124" spans="1:30" s="50" customFormat="1" ht="23.25" customHeight="1">
      <c r="A124" s="504" t="s">
        <v>189</v>
      </c>
      <c r="B124" s="505"/>
      <c r="C124" s="505"/>
      <c r="D124" s="505"/>
      <c r="E124" s="505"/>
      <c r="F124" s="505"/>
      <c r="G124" s="505"/>
      <c r="H124" s="505"/>
      <c r="I124" s="505"/>
      <c r="J124" s="505"/>
      <c r="K124" s="505"/>
      <c r="L124" s="505"/>
      <c r="M124" s="505"/>
      <c r="N124" s="505"/>
      <c r="O124" s="505"/>
      <c r="P124" s="505"/>
      <c r="Q124" s="505"/>
      <c r="R124" s="505"/>
      <c r="S124" s="505"/>
      <c r="T124" s="505"/>
      <c r="U124" s="505"/>
      <c r="V124" s="505"/>
      <c r="W124" s="505"/>
      <c r="X124" s="505"/>
      <c r="Y124" s="505"/>
      <c r="Z124" s="505"/>
      <c r="AA124" s="506"/>
      <c r="AB124" s="411"/>
      <c r="AC124" s="411"/>
      <c r="AD124" s="95"/>
    </row>
    <row r="125" spans="1:30" s="50" customFormat="1" ht="118.5" customHeight="1">
      <c r="A125" s="227">
        <v>1</v>
      </c>
      <c r="B125" s="32" t="s">
        <v>216</v>
      </c>
      <c r="C125" s="12" t="s">
        <v>140</v>
      </c>
      <c r="D125" s="12" t="s">
        <v>57</v>
      </c>
      <c r="E125" s="12" t="s">
        <v>58</v>
      </c>
      <c r="F125" s="12" t="s">
        <v>58</v>
      </c>
      <c r="G125" s="12">
        <v>1990</v>
      </c>
      <c r="H125" s="171">
        <v>99952.36</v>
      </c>
      <c r="I125" s="155" t="s">
        <v>96</v>
      </c>
      <c r="J125" s="132" t="s">
        <v>443</v>
      </c>
      <c r="K125" s="132" t="s">
        <v>444</v>
      </c>
      <c r="L125" s="12" t="s">
        <v>445</v>
      </c>
      <c r="M125" s="12" t="s">
        <v>446</v>
      </c>
      <c r="N125" s="12" t="s">
        <v>447</v>
      </c>
      <c r="O125" s="227">
        <v>1</v>
      </c>
      <c r="P125" s="23"/>
      <c r="Q125" s="12" t="s">
        <v>448</v>
      </c>
      <c r="R125" s="12" t="s">
        <v>269</v>
      </c>
      <c r="S125" s="12" t="s">
        <v>324</v>
      </c>
      <c r="T125" s="12" t="s">
        <v>324</v>
      </c>
      <c r="U125" s="12" t="s">
        <v>269</v>
      </c>
      <c r="V125" s="12" t="s">
        <v>56</v>
      </c>
      <c r="W125" s="12" t="s">
        <v>269</v>
      </c>
      <c r="X125" s="12">
        <v>916</v>
      </c>
      <c r="Y125" s="12" t="s">
        <v>449</v>
      </c>
      <c r="Z125" s="12" t="s">
        <v>57</v>
      </c>
      <c r="AA125" s="189" t="s">
        <v>58</v>
      </c>
      <c r="AB125" s="411"/>
      <c r="AC125" s="411"/>
      <c r="AD125" s="95"/>
    </row>
    <row r="126" spans="1:30" s="50" customFormat="1" ht="32.25" customHeight="1">
      <c r="A126" s="12">
        <v>2</v>
      </c>
      <c r="B126" s="32" t="s">
        <v>233</v>
      </c>
      <c r="C126" s="12"/>
      <c r="D126" s="12"/>
      <c r="E126" s="12"/>
      <c r="F126" s="12"/>
      <c r="G126" s="12">
        <v>1915</v>
      </c>
      <c r="H126" s="174">
        <v>16998.82</v>
      </c>
      <c r="I126" s="155" t="s">
        <v>96</v>
      </c>
      <c r="J126" s="132" t="s">
        <v>450</v>
      </c>
      <c r="K126" s="132" t="s">
        <v>444</v>
      </c>
      <c r="L126" s="12"/>
      <c r="M126" s="12"/>
      <c r="N126" s="12"/>
      <c r="O126" s="12">
        <v>2</v>
      </c>
      <c r="P126" s="23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89"/>
      <c r="AB126" s="411"/>
      <c r="AC126" s="411"/>
      <c r="AD126" s="95"/>
    </row>
    <row r="127" spans="1:30" s="50" customFormat="1" ht="32.25" customHeight="1">
      <c r="A127" s="12">
        <v>3</v>
      </c>
      <c r="B127" s="32" t="s">
        <v>159</v>
      </c>
      <c r="C127" s="12"/>
      <c r="D127" s="12"/>
      <c r="E127" s="12"/>
      <c r="F127" s="12"/>
      <c r="G127" s="12">
        <v>1995</v>
      </c>
      <c r="H127" s="174">
        <v>6629</v>
      </c>
      <c r="I127" s="155" t="s">
        <v>96</v>
      </c>
      <c r="J127" s="132" t="s">
        <v>450</v>
      </c>
      <c r="K127" s="132" t="s">
        <v>444</v>
      </c>
      <c r="L127" s="12"/>
      <c r="M127" s="12"/>
      <c r="N127" s="12"/>
      <c r="O127" s="12">
        <v>3</v>
      </c>
      <c r="P127" s="23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89"/>
      <c r="AB127" s="411"/>
      <c r="AC127" s="411"/>
      <c r="AD127" s="95"/>
    </row>
    <row r="128" spans="1:30" s="58" customFormat="1" ht="32.25" customHeight="1">
      <c r="A128" s="12">
        <v>4</v>
      </c>
      <c r="B128" s="32" t="s">
        <v>158</v>
      </c>
      <c r="C128" s="12"/>
      <c r="D128" s="12"/>
      <c r="E128" s="12"/>
      <c r="F128" s="12"/>
      <c r="G128" s="12">
        <v>1960</v>
      </c>
      <c r="H128" s="174">
        <v>19994.52</v>
      </c>
      <c r="I128" s="155" t="s">
        <v>96</v>
      </c>
      <c r="J128" s="132"/>
      <c r="K128" s="132" t="s">
        <v>444</v>
      </c>
      <c r="L128" s="12"/>
      <c r="M128" s="12"/>
      <c r="N128" s="12"/>
      <c r="O128" s="12">
        <v>4</v>
      </c>
      <c r="P128" s="23"/>
      <c r="Q128" s="12"/>
      <c r="R128" s="12"/>
      <c r="S128" s="12"/>
      <c r="T128" s="12"/>
      <c r="U128" s="12"/>
      <c r="V128" s="12"/>
      <c r="W128" s="12"/>
      <c r="X128" s="12"/>
      <c r="Y128" s="21"/>
      <c r="Z128" s="21"/>
      <c r="AA128" s="21"/>
      <c r="AB128" s="61"/>
      <c r="AC128" s="415"/>
      <c r="AD128" s="416"/>
    </row>
    <row r="129" spans="1:30" s="58" customFormat="1" ht="32.25" customHeight="1">
      <c r="A129" s="12">
        <v>5</v>
      </c>
      <c r="B129" s="32" t="s">
        <v>451</v>
      </c>
      <c r="C129" s="12"/>
      <c r="D129" s="12"/>
      <c r="E129" s="12"/>
      <c r="F129" s="12"/>
      <c r="G129" s="12">
        <v>2009</v>
      </c>
      <c r="H129" s="174">
        <v>15655.7</v>
      </c>
      <c r="I129" s="155" t="s">
        <v>96</v>
      </c>
      <c r="J129" s="198"/>
      <c r="K129" s="132" t="s">
        <v>444</v>
      </c>
      <c r="L129" s="12"/>
      <c r="M129" s="12"/>
      <c r="N129" s="12"/>
      <c r="O129" s="12">
        <v>5</v>
      </c>
      <c r="P129" s="12"/>
      <c r="Q129" s="12"/>
      <c r="R129" s="12"/>
      <c r="S129" s="12"/>
      <c r="T129" s="12"/>
      <c r="U129" s="12"/>
      <c r="V129" s="12"/>
      <c r="W129" s="12"/>
      <c r="X129" s="164"/>
      <c r="Y129" s="164"/>
      <c r="Z129" s="164"/>
      <c r="AA129" s="164"/>
      <c r="AB129" s="61"/>
      <c r="AC129" s="415"/>
      <c r="AD129" s="416"/>
    </row>
    <row r="130" spans="1:30" ht="21.75" customHeight="1">
      <c r="A130" s="495" t="s">
        <v>8</v>
      </c>
      <c r="B130" s="496"/>
      <c r="C130" s="496"/>
      <c r="D130" s="496"/>
      <c r="E130" s="496"/>
      <c r="F130" s="496"/>
      <c r="G130" s="497"/>
      <c r="H130" s="180">
        <f>SUM(H125:H129)</f>
        <v>159230.39999999999</v>
      </c>
      <c r="I130" s="190"/>
      <c r="J130" s="182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4"/>
      <c r="Y130" s="184"/>
      <c r="Z130" s="184"/>
      <c r="AA130" s="185"/>
      <c r="AB130" s="72"/>
      <c r="AC130" s="414"/>
    </row>
    <row r="131" spans="1:30" s="50" customFormat="1" ht="23.25" customHeight="1">
      <c r="A131" s="504" t="s">
        <v>190</v>
      </c>
      <c r="B131" s="505"/>
      <c r="C131" s="505"/>
      <c r="D131" s="505"/>
      <c r="E131" s="505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Q131" s="505"/>
      <c r="R131" s="505"/>
      <c r="S131" s="505"/>
      <c r="T131" s="505"/>
      <c r="U131" s="505"/>
      <c r="V131" s="505"/>
      <c r="W131" s="505"/>
      <c r="X131" s="505"/>
      <c r="Y131" s="505"/>
      <c r="Z131" s="505"/>
      <c r="AA131" s="506"/>
      <c r="AB131" s="411"/>
      <c r="AC131" s="411"/>
      <c r="AD131" s="95"/>
    </row>
    <row r="132" spans="1:30" s="58" customFormat="1" ht="57.75" customHeight="1">
      <c r="A132" s="108">
        <v>1</v>
      </c>
      <c r="B132" s="170" t="s">
        <v>216</v>
      </c>
      <c r="C132" s="116" t="s">
        <v>263</v>
      </c>
      <c r="D132" s="116" t="s">
        <v>57</v>
      </c>
      <c r="E132" s="116" t="s">
        <v>58</v>
      </c>
      <c r="F132" s="116" t="s">
        <v>58</v>
      </c>
      <c r="G132" s="116">
        <v>1920</v>
      </c>
      <c r="H132" s="171">
        <v>83699.95</v>
      </c>
      <c r="I132" s="146" t="s">
        <v>96</v>
      </c>
      <c r="J132" s="172" t="s">
        <v>468</v>
      </c>
      <c r="K132" s="172" t="s">
        <v>469</v>
      </c>
      <c r="L132" s="116" t="s">
        <v>470</v>
      </c>
      <c r="M132" s="116" t="s">
        <v>471</v>
      </c>
      <c r="N132" s="116" t="s">
        <v>472</v>
      </c>
      <c r="O132" s="108">
        <v>1</v>
      </c>
      <c r="P132" s="108"/>
      <c r="Q132" s="108" t="s">
        <v>473</v>
      </c>
      <c r="R132" s="116" t="s">
        <v>269</v>
      </c>
      <c r="S132" s="116" t="s">
        <v>269</v>
      </c>
      <c r="T132" s="116" t="s">
        <v>324</v>
      </c>
      <c r="U132" s="116" t="s">
        <v>474</v>
      </c>
      <c r="V132" s="116" t="s">
        <v>269</v>
      </c>
      <c r="W132" s="116" t="s">
        <v>269</v>
      </c>
      <c r="X132" s="116">
        <v>608.03</v>
      </c>
      <c r="Y132" s="116">
        <v>2</v>
      </c>
      <c r="Z132" s="116" t="s">
        <v>57</v>
      </c>
      <c r="AA132" s="173" t="s">
        <v>58</v>
      </c>
      <c r="AB132" s="61"/>
      <c r="AC132" s="417"/>
      <c r="AD132" s="416"/>
    </row>
    <row r="133" spans="1:30" s="58" customFormat="1" ht="37.5" customHeight="1">
      <c r="A133" s="116">
        <v>2</v>
      </c>
      <c r="B133" s="170" t="s">
        <v>475</v>
      </c>
      <c r="C133" s="116" t="s">
        <v>263</v>
      </c>
      <c r="D133" s="116" t="s">
        <v>57</v>
      </c>
      <c r="E133" s="116" t="s">
        <v>58</v>
      </c>
      <c r="F133" s="116" t="s">
        <v>58</v>
      </c>
      <c r="G133" s="116">
        <v>2007</v>
      </c>
      <c r="H133" s="174">
        <v>920703.96</v>
      </c>
      <c r="I133" s="148" t="s">
        <v>96</v>
      </c>
      <c r="J133" s="172" t="s">
        <v>468</v>
      </c>
      <c r="K133" s="172" t="s">
        <v>469</v>
      </c>
      <c r="L133" s="116" t="s">
        <v>476</v>
      </c>
      <c r="M133" s="116" t="s">
        <v>477</v>
      </c>
      <c r="N133" s="116" t="s">
        <v>472</v>
      </c>
      <c r="O133" s="116">
        <v>2</v>
      </c>
      <c r="P133" s="116"/>
      <c r="Q133" s="116"/>
      <c r="R133" s="116" t="s">
        <v>478</v>
      </c>
      <c r="S133" s="116" t="s">
        <v>478</v>
      </c>
      <c r="T133" s="116" t="s">
        <v>478</v>
      </c>
      <c r="U133" s="116" t="s">
        <v>478</v>
      </c>
      <c r="V133" s="116" t="s">
        <v>478</v>
      </c>
      <c r="W133" s="116" t="s">
        <v>478</v>
      </c>
      <c r="X133" s="116">
        <v>428.73</v>
      </c>
      <c r="Y133" s="116">
        <v>2</v>
      </c>
      <c r="Z133" s="116" t="s">
        <v>57</v>
      </c>
      <c r="AA133" s="173" t="s">
        <v>58</v>
      </c>
      <c r="AB133" s="61"/>
      <c r="AC133" s="417"/>
      <c r="AD133" s="416"/>
    </row>
    <row r="134" spans="1:30" s="58" customFormat="1" ht="37.5" customHeight="1">
      <c r="A134" s="116">
        <v>3</v>
      </c>
      <c r="B134" s="170" t="s">
        <v>479</v>
      </c>
      <c r="C134" s="116" t="s">
        <v>161</v>
      </c>
      <c r="D134" s="116" t="s">
        <v>57</v>
      </c>
      <c r="E134" s="116" t="s">
        <v>58</v>
      </c>
      <c r="F134" s="116" t="s">
        <v>58</v>
      </c>
      <c r="G134" s="116">
        <v>2008</v>
      </c>
      <c r="H134" s="174">
        <v>37462.71</v>
      </c>
      <c r="I134" s="148" t="s">
        <v>96</v>
      </c>
      <c r="J134" s="172" t="s">
        <v>480</v>
      </c>
      <c r="K134" s="172" t="s">
        <v>469</v>
      </c>
      <c r="L134" s="116" t="s">
        <v>476</v>
      </c>
      <c r="M134" s="116" t="s">
        <v>481</v>
      </c>
      <c r="N134" s="116" t="s">
        <v>472</v>
      </c>
      <c r="O134" s="116">
        <v>3</v>
      </c>
      <c r="P134" s="116"/>
      <c r="Q134" s="116"/>
      <c r="R134" s="116" t="s">
        <v>478</v>
      </c>
      <c r="S134" s="116" t="s">
        <v>269</v>
      </c>
      <c r="T134" s="116" t="s">
        <v>382</v>
      </c>
      <c r="U134" s="116" t="s">
        <v>478</v>
      </c>
      <c r="V134" s="116" t="s">
        <v>478</v>
      </c>
      <c r="W134" s="116" t="s">
        <v>478</v>
      </c>
      <c r="X134" s="116">
        <v>10.44</v>
      </c>
      <c r="Y134" s="116">
        <v>1</v>
      </c>
      <c r="Z134" s="116" t="s">
        <v>58</v>
      </c>
      <c r="AA134" s="173" t="s">
        <v>58</v>
      </c>
      <c r="AB134" s="61"/>
      <c r="AC134" s="417"/>
      <c r="AD134" s="416"/>
    </row>
    <row r="135" spans="1:30" s="58" customFormat="1" ht="37.5" customHeight="1">
      <c r="A135" s="116">
        <v>4</v>
      </c>
      <c r="B135" s="170" t="s">
        <v>482</v>
      </c>
      <c r="C135" s="116" t="s">
        <v>161</v>
      </c>
      <c r="D135" s="116" t="s">
        <v>57</v>
      </c>
      <c r="E135" s="116" t="s">
        <v>58</v>
      </c>
      <c r="F135" s="116" t="s">
        <v>58</v>
      </c>
      <c r="G135" s="116">
        <v>1997</v>
      </c>
      <c r="H135" s="174">
        <v>36258</v>
      </c>
      <c r="I135" s="148" t="s">
        <v>96</v>
      </c>
      <c r="J135" s="172" t="s">
        <v>483</v>
      </c>
      <c r="K135" s="172" t="s">
        <v>469</v>
      </c>
      <c r="L135" s="116" t="s">
        <v>470</v>
      </c>
      <c r="M135" s="116" t="s">
        <v>484</v>
      </c>
      <c r="N135" s="116" t="s">
        <v>472</v>
      </c>
      <c r="O135" s="116">
        <v>4</v>
      </c>
      <c r="P135" s="116"/>
      <c r="Q135" s="116"/>
      <c r="R135" s="116" t="s">
        <v>478</v>
      </c>
      <c r="S135" s="116" t="s">
        <v>485</v>
      </c>
      <c r="T135" s="116" t="s">
        <v>324</v>
      </c>
      <c r="U135" s="116" t="s">
        <v>474</v>
      </c>
      <c r="V135" s="116" t="s">
        <v>478</v>
      </c>
      <c r="W135" s="116" t="s">
        <v>269</v>
      </c>
      <c r="X135" s="116">
        <v>20.16</v>
      </c>
      <c r="Y135" s="141">
        <v>1</v>
      </c>
      <c r="Z135" s="116" t="s">
        <v>58</v>
      </c>
      <c r="AA135" s="173" t="s">
        <v>58</v>
      </c>
      <c r="AB135" s="61"/>
      <c r="AC135" s="417"/>
      <c r="AD135" s="416"/>
    </row>
    <row r="136" spans="1:30" s="58" customFormat="1" ht="37.5" customHeight="1">
      <c r="A136" s="116">
        <v>5</v>
      </c>
      <c r="B136" s="170" t="s">
        <v>486</v>
      </c>
      <c r="C136" s="116"/>
      <c r="D136" s="116"/>
      <c r="E136" s="116"/>
      <c r="F136" s="116"/>
      <c r="G136" s="116">
        <v>1978</v>
      </c>
      <c r="H136" s="174">
        <v>14049.07</v>
      </c>
      <c r="I136" s="148" t="s">
        <v>96</v>
      </c>
      <c r="J136" s="172"/>
      <c r="K136" s="172"/>
      <c r="L136" s="116"/>
      <c r="M136" s="116"/>
      <c r="N136" s="116"/>
      <c r="O136" s="116">
        <v>5</v>
      </c>
      <c r="P136" s="116"/>
      <c r="Q136" s="116"/>
      <c r="R136" s="116"/>
      <c r="S136" s="116"/>
      <c r="T136" s="116"/>
      <c r="U136" s="116"/>
      <c r="V136" s="116"/>
      <c r="W136" s="116"/>
      <c r="X136" s="116"/>
      <c r="Y136" s="141"/>
      <c r="Z136" s="141"/>
      <c r="AA136" s="141"/>
      <c r="AB136" s="61"/>
      <c r="AC136" s="417"/>
      <c r="AD136" s="416"/>
    </row>
    <row r="137" spans="1:30" s="58" customFormat="1" ht="37.5" customHeight="1">
      <c r="A137" s="116">
        <v>6</v>
      </c>
      <c r="B137" s="170" t="s">
        <v>159</v>
      </c>
      <c r="C137" s="116"/>
      <c r="D137" s="116"/>
      <c r="E137" s="116"/>
      <c r="F137" s="116"/>
      <c r="G137" s="116">
        <v>1960</v>
      </c>
      <c r="H137" s="174">
        <v>11107.32</v>
      </c>
      <c r="I137" s="148" t="s">
        <v>96</v>
      </c>
      <c r="J137" s="172"/>
      <c r="K137" s="172"/>
      <c r="L137" s="116"/>
      <c r="M137" s="116"/>
      <c r="N137" s="116"/>
      <c r="O137" s="116">
        <v>6</v>
      </c>
      <c r="P137" s="116"/>
      <c r="Q137" s="116"/>
      <c r="R137" s="116"/>
      <c r="S137" s="116"/>
      <c r="T137" s="116"/>
      <c r="U137" s="116"/>
      <c r="V137" s="116"/>
      <c r="W137" s="116"/>
      <c r="X137" s="412"/>
      <c r="Y137" s="412"/>
      <c r="Z137" s="412"/>
      <c r="AA137" s="412"/>
      <c r="AB137" s="61"/>
      <c r="AC137" s="417"/>
      <c r="AD137" s="416"/>
    </row>
    <row r="138" spans="1:30" ht="37.5" customHeight="1">
      <c r="A138" s="116">
        <v>7</v>
      </c>
      <c r="B138" s="170" t="s">
        <v>486</v>
      </c>
      <c r="C138" s="116"/>
      <c r="D138" s="116"/>
      <c r="E138" s="116"/>
      <c r="F138" s="116"/>
      <c r="G138" s="116">
        <v>2007</v>
      </c>
      <c r="H138" s="174">
        <v>3527.63</v>
      </c>
      <c r="I138" s="148" t="s">
        <v>96</v>
      </c>
      <c r="J138" s="116"/>
      <c r="K138" s="175"/>
      <c r="L138" s="116"/>
      <c r="M138" s="116"/>
      <c r="N138" s="116"/>
      <c r="O138" s="116">
        <v>7</v>
      </c>
      <c r="P138" s="116"/>
      <c r="Q138" s="116"/>
      <c r="R138" s="116"/>
      <c r="S138" s="116"/>
      <c r="T138" s="116"/>
      <c r="U138" s="116"/>
      <c r="V138" s="116"/>
      <c r="W138" s="116"/>
      <c r="X138" s="412"/>
      <c r="Y138" s="412"/>
      <c r="Z138" s="412"/>
      <c r="AA138" s="412"/>
      <c r="AB138" s="73"/>
      <c r="AC138" s="418"/>
    </row>
    <row r="139" spans="1:30" ht="21.75" customHeight="1">
      <c r="A139" s="495" t="s">
        <v>8</v>
      </c>
      <c r="B139" s="496"/>
      <c r="C139" s="496"/>
      <c r="D139" s="496"/>
      <c r="E139" s="496"/>
      <c r="F139" s="496"/>
      <c r="G139" s="497"/>
      <c r="H139" s="180">
        <f>SUM(H132:H138)</f>
        <v>1106808.6399999999</v>
      </c>
      <c r="I139" s="181"/>
      <c r="J139" s="182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419"/>
      <c r="W139" s="183"/>
      <c r="X139" s="184"/>
      <c r="Y139" s="184"/>
      <c r="Z139" s="184"/>
      <c r="AA139" s="185"/>
      <c r="AB139" s="72"/>
      <c r="AC139" s="414"/>
    </row>
    <row r="140" spans="1:30" s="50" customFormat="1" ht="23.25" customHeight="1">
      <c r="A140" s="504" t="s">
        <v>191</v>
      </c>
      <c r="B140" s="505"/>
      <c r="C140" s="505"/>
      <c r="D140" s="505"/>
      <c r="E140" s="505"/>
      <c r="F140" s="505"/>
      <c r="G140" s="505"/>
      <c r="H140" s="505"/>
      <c r="I140" s="505"/>
      <c r="J140" s="505"/>
      <c r="K140" s="505"/>
      <c r="L140" s="505"/>
      <c r="M140" s="505"/>
      <c r="N140" s="505"/>
      <c r="O140" s="505"/>
      <c r="P140" s="505"/>
      <c r="Q140" s="505"/>
      <c r="R140" s="505"/>
      <c r="S140" s="505"/>
      <c r="T140" s="505"/>
      <c r="U140" s="505"/>
      <c r="V140" s="505"/>
      <c r="W140" s="505"/>
      <c r="X140" s="505"/>
      <c r="Y140" s="505"/>
      <c r="Z140" s="505"/>
      <c r="AA140" s="506"/>
      <c r="AB140" s="411"/>
      <c r="AC140" s="411"/>
      <c r="AD140" s="95"/>
    </row>
    <row r="141" spans="1:30" s="50" customFormat="1" ht="61.5" customHeight="1">
      <c r="A141" s="108">
        <v>1</v>
      </c>
      <c r="B141" s="143" t="s">
        <v>262</v>
      </c>
      <c r="C141" s="116" t="s">
        <v>263</v>
      </c>
      <c r="D141" s="116" t="s">
        <v>57</v>
      </c>
      <c r="E141" s="108" t="s">
        <v>58</v>
      </c>
      <c r="F141" s="108" t="s">
        <v>58</v>
      </c>
      <c r="G141" s="116">
        <v>1999</v>
      </c>
      <c r="H141" s="145">
        <v>1508830.77</v>
      </c>
      <c r="I141" s="146" t="s">
        <v>96</v>
      </c>
      <c r="J141" s="148" t="s">
        <v>264</v>
      </c>
      <c r="K141" s="116" t="s">
        <v>265</v>
      </c>
      <c r="L141" s="116" t="s">
        <v>266</v>
      </c>
      <c r="M141" s="116" t="s">
        <v>267</v>
      </c>
      <c r="N141" s="116" t="s">
        <v>268</v>
      </c>
      <c r="O141" s="108">
        <v>1</v>
      </c>
      <c r="P141" s="108"/>
      <c r="Q141" s="108"/>
      <c r="R141" s="116" t="s">
        <v>269</v>
      </c>
      <c r="S141" s="116" t="s">
        <v>269</v>
      </c>
      <c r="T141" s="116" t="s">
        <v>269</v>
      </c>
      <c r="U141" s="116" t="s">
        <v>269</v>
      </c>
      <c r="V141" s="116" t="s">
        <v>270</v>
      </c>
      <c r="W141" s="116" t="s">
        <v>59</v>
      </c>
      <c r="X141" s="141">
        <v>1268.5</v>
      </c>
      <c r="Y141" s="141">
        <v>2</v>
      </c>
      <c r="Z141" s="141" t="s">
        <v>57</v>
      </c>
      <c r="AA141" s="141" t="s">
        <v>58</v>
      </c>
      <c r="AB141" s="411"/>
      <c r="AC141" s="411"/>
      <c r="AD141" s="95"/>
    </row>
    <row r="142" spans="1:30" s="50" customFormat="1" ht="33" customHeight="1">
      <c r="A142" s="116">
        <v>2</v>
      </c>
      <c r="B142" s="143" t="s">
        <v>271</v>
      </c>
      <c r="C142" s="116"/>
      <c r="D142" s="147"/>
      <c r="E142" s="116"/>
      <c r="F142" s="116"/>
      <c r="G142" s="116">
        <v>1980</v>
      </c>
      <c r="H142" s="145">
        <v>16561.509999999998</v>
      </c>
      <c r="I142" s="148" t="s">
        <v>96</v>
      </c>
      <c r="J142" s="198"/>
      <c r="K142" s="116" t="s">
        <v>265</v>
      </c>
      <c r="L142" s="116"/>
      <c r="M142" s="116"/>
      <c r="N142" s="116"/>
      <c r="O142" s="116">
        <v>2</v>
      </c>
      <c r="P142" s="108"/>
      <c r="Q142" s="108"/>
      <c r="R142" s="116"/>
      <c r="S142" s="116"/>
      <c r="T142" s="116"/>
      <c r="U142" s="116"/>
      <c r="V142" s="116"/>
      <c r="W142" s="116"/>
      <c r="X142" s="141"/>
      <c r="Y142" s="141"/>
      <c r="Z142" s="141"/>
      <c r="AA142" s="141"/>
      <c r="AB142" s="411"/>
      <c r="AC142" s="411"/>
      <c r="AD142" s="95"/>
    </row>
    <row r="143" spans="1:30" s="50" customFormat="1" ht="23.25" customHeight="1">
      <c r="A143" s="116">
        <v>3</v>
      </c>
      <c r="B143" s="143" t="s">
        <v>272</v>
      </c>
      <c r="C143" s="116"/>
      <c r="D143" s="147"/>
      <c r="E143" s="116"/>
      <c r="F143" s="116"/>
      <c r="G143" s="116">
        <v>1975</v>
      </c>
      <c r="H143" s="145">
        <v>51369.51</v>
      </c>
      <c r="I143" s="148" t="s">
        <v>96</v>
      </c>
      <c r="J143" s="198"/>
      <c r="K143" s="116" t="s">
        <v>265</v>
      </c>
      <c r="L143" s="116"/>
      <c r="M143" s="116"/>
      <c r="N143" s="116"/>
      <c r="O143" s="116">
        <v>3</v>
      </c>
      <c r="P143" s="108"/>
      <c r="Q143" s="108"/>
      <c r="R143" s="116"/>
      <c r="S143" s="116"/>
      <c r="T143" s="116"/>
      <c r="U143" s="116"/>
      <c r="V143" s="116"/>
      <c r="W143" s="116"/>
      <c r="X143" s="141"/>
      <c r="Y143" s="141"/>
      <c r="Z143" s="141"/>
      <c r="AA143" s="141"/>
      <c r="AB143" s="411"/>
      <c r="AC143" s="411"/>
      <c r="AD143" s="95"/>
    </row>
    <row r="144" spans="1:30" s="50" customFormat="1" ht="23.25" customHeight="1">
      <c r="A144" s="116">
        <v>4</v>
      </c>
      <c r="B144" s="143" t="s">
        <v>273</v>
      </c>
      <c r="C144" s="116"/>
      <c r="D144" s="147"/>
      <c r="E144" s="116"/>
      <c r="F144" s="116"/>
      <c r="G144" s="116">
        <v>1999</v>
      </c>
      <c r="H144" s="145">
        <v>7000</v>
      </c>
      <c r="I144" s="148" t="s">
        <v>96</v>
      </c>
      <c r="J144" s="198"/>
      <c r="K144" s="116" t="s">
        <v>265</v>
      </c>
      <c r="L144" s="116"/>
      <c r="M144" s="116"/>
      <c r="N144" s="116"/>
      <c r="O144" s="116">
        <v>4</v>
      </c>
      <c r="P144" s="108"/>
      <c r="Q144" s="108"/>
      <c r="R144" s="116"/>
      <c r="S144" s="116"/>
      <c r="T144" s="116"/>
      <c r="U144" s="116"/>
      <c r="V144" s="116"/>
      <c r="W144" s="116"/>
      <c r="X144" s="141"/>
      <c r="Y144" s="141"/>
      <c r="Z144" s="141"/>
      <c r="AA144" s="141"/>
      <c r="AB144" s="411"/>
      <c r="AC144" s="411"/>
      <c r="AD144" s="95"/>
    </row>
    <row r="145" spans="1:30" s="50" customFormat="1" ht="23.25" customHeight="1">
      <c r="A145" s="116">
        <v>5</v>
      </c>
      <c r="B145" s="143" t="s">
        <v>274</v>
      </c>
      <c r="C145" s="116"/>
      <c r="D145" s="147"/>
      <c r="E145" s="116"/>
      <c r="F145" s="116"/>
      <c r="G145" s="116">
        <v>1999</v>
      </c>
      <c r="H145" s="145">
        <v>32000</v>
      </c>
      <c r="I145" s="148" t="s">
        <v>96</v>
      </c>
      <c r="J145" s="198"/>
      <c r="K145" s="116" t="s">
        <v>265</v>
      </c>
      <c r="L145" s="116"/>
      <c r="M145" s="116"/>
      <c r="N145" s="116"/>
      <c r="O145" s="116">
        <v>5</v>
      </c>
      <c r="P145" s="108"/>
      <c r="Q145" s="108"/>
      <c r="R145" s="108"/>
      <c r="S145" s="108"/>
      <c r="T145" s="108"/>
      <c r="U145" s="108"/>
      <c r="V145" s="108"/>
      <c r="W145" s="108"/>
      <c r="X145" s="141"/>
      <c r="Y145" s="141"/>
      <c r="Z145" s="141"/>
      <c r="AA145" s="141"/>
      <c r="AB145" s="411"/>
      <c r="AC145" s="411"/>
      <c r="AD145" s="95"/>
    </row>
    <row r="146" spans="1:30" s="50" customFormat="1" ht="23.25" customHeight="1">
      <c r="A146" s="116">
        <v>6</v>
      </c>
      <c r="B146" s="143" t="s">
        <v>275</v>
      </c>
      <c r="C146" s="116"/>
      <c r="D146" s="147"/>
      <c r="E146" s="116"/>
      <c r="F146" s="116"/>
      <c r="G146" s="116">
        <v>1999</v>
      </c>
      <c r="H146" s="145">
        <v>4000</v>
      </c>
      <c r="I146" s="148" t="s">
        <v>96</v>
      </c>
      <c r="J146" s="198"/>
      <c r="K146" s="116" t="s">
        <v>276</v>
      </c>
      <c r="L146" s="116"/>
      <c r="M146" s="116"/>
      <c r="N146" s="116"/>
      <c r="O146" s="116">
        <v>6</v>
      </c>
      <c r="P146" s="108"/>
      <c r="Q146" s="108"/>
      <c r="R146" s="108"/>
      <c r="S146" s="108"/>
      <c r="T146" s="108"/>
      <c r="U146" s="108"/>
      <c r="V146" s="108"/>
      <c r="W146" s="108"/>
      <c r="X146" s="141"/>
      <c r="Y146" s="141"/>
      <c r="Z146" s="141"/>
      <c r="AA146" s="141"/>
      <c r="AB146" s="411"/>
      <c r="AC146" s="411"/>
      <c r="AD146" s="95"/>
    </row>
    <row r="147" spans="1:30" s="50" customFormat="1" ht="23.25" customHeight="1">
      <c r="A147" s="116">
        <v>7</v>
      </c>
      <c r="B147" s="143" t="s">
        <v>277</v>
      </c>
      <c r="C147" s="116"/>
      <c r="D147" s="116"/>
      <c r="E147" s="116"/>
      <c r="F147" s="116"/>
      <c r="G147" s="116">
        <v>2012</v>
      </c>
      <c r="H147" s="145">
        <v>59901</v>
      </c>
      <c r="I147" s="148" t="s">
        <v>96</v>
      </c>
      <c r="J147" s="198"/>
      <c r="K147" s="116" t="s">
        <v>265</v>
      </c>
      <c r="L147" s="116"/>
      <c r="M147" s="116"/>
      <c r="N147" s="116"/>
      <c r="O147" s="116">
        <v>7</v>
      </c>
      <c r="P147" s="108"/>
      <c r="Q147" s="108"/>
      <c r="R147" s="108"/>
      <c r="S147" s="108"/>
      <c r="T147" s="108"/>
      <c r="U147" s="108"/>
      <c r="V147" s="108"/>
      <c r="W147" s="108"/>
      <c r="X147" s="141"/>
      <c r="Y147" s="141"/>
      <c r="Z147" s="141"/>
      <c r="AA147" s="141"/>
      <c r="AB147" s="411"/>
      <c r="AC147" s="411"/>
      <c r="AD147" s="95"/>
    </row>
    <row r="148" spans="1:30" s="58" customFormat="1" ht="49.5" customHeight="1">
      <c r="A148" s="116">
        <v>8</v>
      </c>
      <c r="B148" s="143" t="s">
        <v>278</v>
      </c>
      <c r="C148" s="116"/>
      <c r="D148" s="149"/>
      <c r="E148" s="149"/>
      <c r="F148" s="149"/>
      <c r="G148" s="150">
        <v>2014</v>
      </c>
      <c r="H148" s="409">
        <v>6799.99</v>
      </c>
      <c r="I148" s="148" t="s">
        <v>96</v>
      </c>
      <c r="J148" s="116"/>
      <c r="K148" s="116" t="s">
        <v>265</v>
      </c>
      <c r="L148" s="151"/>
      <c r="M148" s="151"/>
      <c r="N148" s="151"/>
      <c r="O148" s="116">
        <v>8</v>
      </c>
      <c r="P148" s="108"/>
      <c r="Q148" s="108"/>
      <c r="R148" s="108"/>
      <c r="S148" s="108"/>
      <c r="T148" s="108"/>
      <c r="U148" s="108"/>
      <c r="V148" s="108"/>
      <c r="W148" s="108"/>
      <c r="X148" s="141"/>
      <c r="Y148" s="141"/>
      <c r="Z148" s="141"/>
      <c r="AA148" s="141"/>
      <c r="AB148" s="61"/>
      <c r="AC148" s="417"/>
      <c r="AD148" s="416"/>
    </row>
    <row r="149" spans="1:30" ht="21.75" customHeight="1">
      <c r="A149" s="495" t="s">
        <v>8</v>
      </c>
      <c r="B149" s="496"/>
      <c r="C149" s="496"/>
      <c r="D149" s="496"/>
      <c r="E149" s="496"/>
      <c r="F149" s="496"/>
      <c r="G149" s="497"/>
      <c r="H149" s="180">
        <f>SUM(H141:H148)</f>
        <v>1686462.78</v>
      </c>
      <c r="I149" s="181"/>
      <c r="J149" s="182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4"/>
      <c r="Y149" s="184"/>
      <c r="Z149" s="184"/>
      <c r="AA149" s="185"/>
      <c r="AB149" s="72"/>
      <c r="AC149" s="414"/>
    </row>
    <row r="150" spans="1:30" s="50" customFormat="1" ht="23.25" customHeight="1">
      <c r="A150" s="504" t="s">
        <v>192</v>
      </c>
      <c r="B150" s="505"/>
      <c r="C150" s="505"/>
      <c r="D150" s="505"/>
      <c r="E150" s="505"/>
      <c r="F150" s="505"/>
      <c r="G150" s="505"/>
      <c r="H150" s="505"/>
      <c r="I150" s="505"/>
      <c r="J150" s="505"/>
      <c r="K150" s="505"/>
      <c r="L150" s="505"/>
      <c r="M150" s="505"/>
      <c r="N150" s="505"/>
      <c r="O150" s="505"/>
      <c r="P150" s="505"/>
      <c r="Q150" s="505"/>
      <c r="R150" s="505"/>
      <c r="S150" s="505"/>
      <c r="T150" s="505"/>
      <c r="U150" s="505"/>
      <c r="V150" s="505"/>
      <c r="W150" s="505"/>
      <c r="X150" s="505"/>
      <c r="Y150" s="505"/>
      <c r="Z150" s="505"/>
      <c r="AA150" s="506"/>
      <c r="AB150" s="411"/>
      <c r="AC150" s="411"/>
      <c r="AD150" s="95"/>
    </row>
    <row r="151" spans="1:30" s="50" customFormat="1" ht="36.75" customHeight="1">
      <c r="A151" s="108">
        <v>1</v>
      </c>
      <c r="B151" s="109" t="s">
        <v>139</v>
      </c>
      <c r="C151" s="108" t="s">
        <v>403</v>
      </c>
      <c r="D151" s="108" t="s">
        <v>404</v>
      </c>
      <c r="E151" s="108" t="s">
        <v>58</v>
      </c>
      <c r="F151" s="108" t="s">
        <v>58</v>
      </c>
      <c r="G151" s="108">
        <v>1997</v>
      </c>
      <c r="H151" s="191">
        <v>743433.57</v>
      </c>
      <c r="I151" s="146" t="s">
        <v>96</v>
      </c>
      <c r="J151" s="192" t="s">
        <v>405</v>
      </c>
      <c r="K151" s="193" t="s">
        <v>406</v>
      </c>
      <c r="L151" s="108" t="s">
        <v>407</v>
      </c>
      <c r="M151" s="108" t="s">
        <v>408</v>
      </c>
      <c r="N151" s="108" t="s">
        <v>409</v>
      </c>
      <c r="O151" s="108">
        <v>1</v>
      </c>
      <c r="P151" s="108"/>
      <c r="Q151" s="108"/>
      <c r="R151" s="108" t="s">
        <v>410</v>
      </c>
      <c r="S151" s="108" t="s">
        <v>410</v>
      </c>
      <c r="T151" s="108" t="s">
        <v>411</v>
      </c>
      <c r="U151" s="108" t="s">
        <v>412</v>
      </c>
      <c r="V151" s="108" t="s">
        <v>413</v>
      </c>
      <c r="W151" s="108" t="s">
        <v>410</v>
      </c>
      <c r="X151" s="194">
        <v>1004</v>
      </c>
      <c r="Y151" s="194">
        <v>2</v>
      </c>
      <c r="Z151" s="194" t="s">
        <v>404</v>
      </c>
      <c r="AA151" s="194" t="s">
        <v>414</v>
      </c>
      <c r="AB151" s="411"/>
      <c r="AC151" s="411"/>
      <c r="AD151" s="95"/>
    </row>
    <row r="152" spans="1:30" s="50" customFormat="1" ht="59.25" customHeight="1">
      <c r="A152" s="116">
        <v>2</v>
      </c>
      <c r="B152" s="117" t="s">
        <v>139</v>
      </c>
      <c r="C152" s="116" t="s">
        <v>403</v>
      </c>
      <c r="D152" s="116" t="s">
        <v>404</v>
      </c>
      <c r="E152" s="108" t="s">
        <v>58</v>
      </c>
      <c r="F152" s="108" t="s">
        <v>58</v>
      </c>
      <c r="G152" s="116" t="s">
        <v>415</v>
      </c>
      <c r="H152" s="195">
        <v>413265.86</v>
      </c>
      <c r="I152" s="148" t="s">
        <v>96</v>
      </c>
      <c r="J152" s="196" t="s">
        <v>405</v>
      </c>
      <c r="K152" s="197" t="s">
        <v>406</v>
      </c>
      <c r="L152" s="116" t="s">
        <v>407</v>
      </c>
      <c r="M152" s="116" t="s">
        <v>408</v>
      </c>
      <c r="N152" s="116" t="s">
        <v>416</v>
      </c>
      <c r="O152" s="116">
        <v>2</v>
      </c>
      <c r="P152" s="108"/>
      <c r="Q152" s="108" t="s">
        <v>417</v>
      </c>
      <c r="R152" s="116" t="s">
        <v>410</v>
      </c>
      <c r="S152" s="116" t="s">
        <v>410</v>
      </c>
      <c r="T152" s="116" t="s">
        <v>411</v>
      </c>
      <c r="U152" s="116" t="s">
        <v>410</v>
      </c>
      <c r="V152" s="116" t="s">
        <v>413</v>
      </c>
      <c r="W152" s="116" t="s">
        <v>410</v>
      </c>
      <c r="X152" s="141">
        <v>400</v>
      </c>
      <c r="Y152" s="141">
        <v>2</v>
      </c>
      <c r="Z152" s="141" t="s">
        <v>404</v>
      </c>
      <c r="AA152" s="141" t="s">
        <v>58</v>
      </c>
      <c r="AB152" s="411"/>
      <c r="AC152" s="411"/>
      <c r="AD152" s="95"/>
    </row>
    <row r="153" spans="1:30" s="50" customFormat="1" ht="59.25" customHeight="1">
      <c r="A153" s="116">
        <v>3</v>
      </c>
      <c r="B153" s="117" t="s">
        <v>149</v>
      </c>
      <c r="C153" s="116" t="s">
        <v>418</v>
      </c>
      <c r="D153" s="116" t="s">
        <v>404</v>
      </c>
      <c r="E153" s="108" t="s">
        <v>58</v>
      </c>
      <c r="F153" s="108" t="s">
        <v>58</v>
      </c>
      <c r="G153" s="116">
        <v>1915</v>
      </c>
      <c r="H153" s="195">
        <v>54869.91</v>
      </c>
      <c r="I153" s="148" t="s">
        <v>96</v>
      </c>
      <c r="J153" s="198" t="s">
        <v>419</v>
      </c>
      <c r="K153" s="197" t="s">
        <v>406</v>
      </c>
      <c r="L153" s="116" t="s">
        <v>407</v>
      </c>
      <c r="M153" s="116" t="s">
        <v>408</v>
      </c>
      <c r="N153" s="116" t="s">
        <v>420</v>
      </c>
      <c r="O153" s="116">
        <v>3</v>
      </c>
      <c r="P153" s="108"/>
      <c r="Q153" s="108" t="s">
        <v>421</v>
      </c>
      <c r="R153" s="116" t="s">
        <v>410</v>
      </c>
      <c r="S153" s="116" t="s">
        <v>410</v>
      </c>
      <c r="T153" s="116" t="s">
        <v>413</v>
      </c>
      <c r="U153" s="116" t="s">
        <v>422</v>
      </c>
      <c r="V153" s="116" t="s">
        <v>413</v>
      </c>
      <c r="W153" s="116" t="s">
        <v>423</v>
      </c>
      <c r="X153" s="141">
        <v>40</v>
      </c>
      <c r="Y153" s="141">
        <v>1</v>
      </c>
      <c r="Z153" s="141" t="s">
        <v>414</v>
      </c>
      <c r="AA153" s="141" t="s">
        <v>414</v>
      </c>
      <c r="AB153" s="411"/>
      <c r="AC153" s="411"/>
      <c r="AD153" s="95"/>
    </row>
    <row r="154" spans="1:30" s="50" customFormat="1" ht="23.25" customHeight="1">
      <c r="A154" s="116">
        <v>4</v>
      </c>
      <c r="B154" s="143" t="s">
        <v>232</v>
      </c>
      <c r="C154" s="116" t="s">
        <v>424</v>
      </c>
      <c r="D154" s="116" t="s">
        <v>424</v>
      </c>
      <c r="E154" s="116"/>
      <c r="F154" s="116"/>
      <c r="G154" s="116">
        <v>1997</v>
      </c>
      <c r="H154" s="199">
        <v>49000</v>
      </c>
      <c r="I154" s="148" t="s">
        <v>96</v>
      </c>
      <c r="J154" s="198" t="s">
        <v>424</v>
      </c>
      <c r="K154" s="197" t="s">
        <v>406</v>
      </c>
      <c r="L154" s="116" t="s">
        <v>424</v>
      </c>
      <c r="M154" s="116" t="s">
        <v>424</v>
      </c>
      <c r="N154" s="116" t="s">
        <v>424</v>
      </c>
      <c r="O154" s="116">
        <v>4</v>
      </c>
      <c r="P154" s="108"/>
      <c r="Q154" s="108"/>
      <c r="R154" s="116" t="s">
        <v>424</v>
      </c>
      <c r="S154" s="116" t="s">
        <v>424</v>
      </c>
      <c r="T154" s="116" t="s">
        <v>424</v>
      </c>
      <c r="U154" s="116" t="s">
        <v>424</v>
      </c>
      <c r="V154" s="116" t="s">
        <v>424</v>
      </c>
      <c r="W154" s="116" t="s">
        <v>424</v>
      </c>
      <c r="X154" s="141"/>
      <c r="Y154" s="141"/>
      <c r="Z154" s="141"/>
      <c r="AA154" s="141"/>
      <c r="AB154" s="411"/>
      <c r="AC154" s="411"/>
      <c r="AD154" s="95"/>
    </row>
    <row r="155" spans="1:30" s="50" customFormat="1" ht="23.25" customHeight="1">
      <c r="A155" s="116">
        <v>5</v>
      </c>
      <c r="B155" s="143" t="s">
        <v>233</v>
      </c>
      <c r="C155" s="116" t="s">
        <v>424</v>
      </c>
      <c r="D155" s="116" t="s">
        <v>424</v>
      </c>
      <c r="E155" s="116"/>
      <c r="F155" s="116"/>
      <c r="G155" s="116">
        <v>1905</v>
      </c>
      <c r="H155" s="199">
        <v>6923.62</v>
      </c>
      <c r="I155" s="148" t="s">
        <v>96</v>
      </c>
      <c r="J155" s="198" t="s">
        <v>424</v>
      </c>
      <c r="K155" s="197" t="s">
        <v>406</v>
      </c>
      <c r="L155" s="116" t="s">
        <v>424</v>
      </c>
      <c r="M155" s="116" t="s">
        <v>424</v>
      </c>
      <c r="N155" s="116" t="s">
        <v>424</v>
      </c>
      <c r="O155" s="116">
        <v>5</v>
      </c>
      <c r="P155" s="108"/>
      <c r="Q155" s="108"/>
      <c r="R155" s="108" t="s">
        <v>424</v>
      </c>
      <c r="S155" s="108" t="s">
        <v>424</v>
      </c>
      <c r="T155" s="108" t="s">
        <v>424</v>
      </c>
      <c r="U155" s="108" t="s">
        <v>424</v>
      </c>
      <c r="V155" s="108" t="s">
        <v>424</v>
      </c>
      <c r="W155" s="108" t="s">
        <v>424</v>
      </c>
      <c r="X155" s="141"/>
      <c r="Y155" s="141"/>
      <c r="Z155" s="141"/>
      <c r="AA155" s="141"/>
      <c r="AB155" s="411"/>
      <c r="AC155" s="411"/>
      <c r="AD155" s="95"/>
    </row>
    <row r="156" spans="1:30" ht="21.75" customHeight="1">
      <c r="A156" s="495" t="s">
        <v>8</v>
      </c>
      <c r="B156" s="496"/>
      <c r="C156" s="496"/>
      <c r="D156" s="496"/>
      <c r="E156" s="496"/>
      <c r="F156" s="496"/>
      <c r="G156" s="497"/>
      <c r="H156" s="180">
        <f>SUM(H151:H155)</f>
        <v>1267492.96</v>
      </c>
      <c r="I156" s="181"/>
      <c r="J156" s="182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4"/>
      <c r="Y156" s="184"/>
      <c r="Z156" s="184"/>
      <c r="AA156" s="185"/>
      <c r="AB156" s="72"/>
      <c r="AC156" s="420"/>
    </row>
    <row r="157" spans="1:30" s="50" customFormat="1" ht="23.25" customHeight="1">
      <c r="A157" s="504" t="s">
        <v>193</v>
      </c>
      <c r="B157" s="505"/>
      <c r="C157" s="505"/>
      <c r="D157" s="505"/>
      <c r="E157" s="505"/>
      <c r="F157" s="505"/>
      <c r="G157" s="505"/>
      <c r="H157" s="505"/>
      <c r="I157" s="505"/>
      <c r="J157" s="505"/>
      <c r="K157" s="505"/>
      <c r="L157" s="505"/>
      <c r="M157" s="505"/>
      <c r="N157" s="505"/>
      <c r="O157" s="505"/>
      <c r="P157" s="505"/>
      <c r="Q157" s="505"/>
      <c r="R157" s="505"/>
      <c r="S157" s="505"/>
      <c r="T157" s="505"/>
      <c r="U157" s="505"/>
      <c r="V157" s="505"/>
      <c r="W157" s="505"/>
      <c r="X157" s="505"/>
      <c r="Y157" s="505"/>
      <c r="Z157" s="505"/>
      <c r="AA157" s="506"/>
      <c r="AB157" s="411"/>
      <c r="AC157" s="411"/>
      <c r="AD157" s="95"/>
    </row>
    <row r="158" spans="1:30" s="50" customFormat="1" ht="102" customHeight="1">
      <c r="A158" s="19">
        <v>1</v>
      </c>
      <c r="B158" s="88" t="s">
        <v>216</v>
      </c>
      <c r="C158" s="19" t="s">
        <v>140</v>
      </c>
      <c r="D158" s="19" t="s">
        <v>57</v>
      </c>
      <c r="E158" s="19" t="s">
        <v>58</v>
      </c>
      <c r="F158" s="19" t="s">
        <v>58</v>
      </c>
      <c r="G158" s="19">
        <v>1997</v>
      </c>
      <c r="H158" s="200">
        <v>3203346.72</v>
      </c>
      <c r="I158" s="19" t="s">
        <v>96</v>
      </c>
      <c r="J158" s="19" t="s">
        <v>217</v>
      </c>
      <c r="K158" s="19" t="s">
        <v>218</v>
      </c>
      <c r="L158" s="19" t="s">
        <v>219</v>
      </c>
      <c r="M158" s="19" t="s">
        <v>220</v>
      </c>
      <c r="N158" s="19" t="s">
        <v>221</v>
      </c>
      <c r="O158" s="19">
        <v>1</v>
      </c>
      <c r="P158" s="19" t="s">
        <v>222</v>
      </c>
      <c r="Q158" s="19" t="s">
        <v>223</v>
      </c>
      <c r="R158" s="19" t="s">
        <v>55</v>
      </c>
      <c r="S158" s="19" t="s">
        <v>55</v>
      </c>
      <c r="T158" s="19" t="s">
        <v>55</v>
      </c>
      <c r="U158" s="19" t="s">
        <v>55</v>
      </c>
      <c r="V158" s="19" t="s">
        <v>224</v>
      </c>
      <c r="W158" s="19" t="s">
        <v>55</v>
      </c>
      <c r="X158" s="19">
        <v>4106.7</v>
      </c>
      <c r="Y158" s="19">
        <v>4</v>
      </c>
      <c r="Z158" s="19" t="s">
        <v>57</v>
      </c>
      <c r="AA158" s="19" t="s">
        <v>58</v>
      </c>
      <c r="AB158" s="411"/>
      <c r="AC158" s="411"/>
      <c r="AD158" s="95"/>
    </row>
    <row r="159" spans="1:30" s="50" customFormat="1" ht="102" customHeight="1">
      <c r="A159" s="19">
        <v>2</v>
      </c>
      <c r="B159" s="88" t="s">
        <v>226</v>
      </c>
      <c r="C159" s="19"/>
      <c r="D159" s="19" t="s">
        <v>57</v>
      </c>
      <c r="E159" s="19" t="s">
        <v>58</v>
      </c>
      <c r="F159" s="19" t="s">
        <v>58</v>
      </c>
      <c r="G159" s="19">
        <v>2005</v>
      </c>
      <c r="H159" s="200">
        <v>2829651.49</v>
      </c>
      <c r="I159" s="19" t="s">
        <v>96</v>
      </c>
      <c r="J159" s="19" t="s">
        <v>227</v>
      </c>
      <c r="K159" s="19" t="s">
        <v>218</v>
      </c>
      <c r="L159" s="19" t="s">
        <v>228</v>
      </c>
      <c r="M159" s="19" t="s">
        <v>220</v>
      </c>
      <c r="N159" s="19" t="s">
        <v>229</v>
      </c>
      <c r="O159" s="19">
        <v>2</v>
      </c>
      <c r="P159" s="19" t="s">
        <v>222</v>
      </c>
      <c r="Q159" s="19" t="s">
        <v>230</v>
      </c>
      <c r="R159" s="19" t="s">
        <v>55</v>
      </c>
      <c r="S159" s="19" t="s">
        <v>55</v>
      </c>
      <c r="T159" s="19" t="s">
        <v>55</v>
      </c>
      <c r="U159" s="19" t="s">
        <v>55</v>
      </c>
      <c r="V159" s="19" t="s">
        <v>231</v>
      </c>
      <c r="W159" s="19" t="s">
        <v>55</v>
      </c>
      <c r="X159" s="19">
        <v>1547.2</v>
      </c>
      <c r="Y159" s="19">
        <v>2</v>
      </c>
      <c r="Z159" s="19" t="s">
        <v>58</v>
      </c>
      <c r="AA159" s="19" t="s">
        <v>57</v>
      </c>
      <c r="AB159" s="411"/>
      <c r="AC159" s="411"/>
      <c r="AD159" s="95"/>
    </row>
    <row r="160" spans="1:30" s="50" customFormat="1" ht="56.25" customHeight="1">
      <c r="A160" s="19">
        <v>3</v>
      </c>
      <c r="B160" s="88" t="s">
        <v>232</v>
      </c>
      <c r="C160" s="19"/>
      <c r="D160" s="19" t="s">
        <v>57</v>
      </c>
      <c r="E160" s="19" t="s">
        <v>58</v>
      </c>
      <c r="F160" s="19" t="s">
        <v>58</v>
      </c>
      <c r="G160" s="19">
        <v>1997</v>
      </c>
      <c r="H160" s="200">
        <v>50276.17</v>
      </c>
      <c r="I160" s="19" t="s">
        <v>96</v>
      </c>
      <c r="J160" s="19"/>
      <c r="K160" s="19" t="s">
        <v>218</v>
      </c>
      <c r="L160" s="19"/>
      <c r="M160" s="19"/>
      <c r="N160" s="19"/>
      <c r="O160" s="19">
        <v>3</v>
      </c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411"/>
      <c r="AC160" s="411"/>
      <c r="AD160" s="95"/>
    </row>
    <row r="161" spans="1:30" s="50" customFormat="1" ht="56.25" customHeight="1">
      <c r="A161" s="19">
        <v>4</v>
      </c>
      <c r="B161" s="88" t="s">
        <v>233</v>
      </c>
      <c r="C161" s="19"/>
      <c r="D161" s="19"/>
      <c r="E161" s="19"/>
      <c r="F161" s="19"/>
      <c r="G161" s="19">
        <v>1997</v>
      </c>
      <c r="H161" s="200">
        <v>287252.46000000002</v>
      </c>
      <c r="I161" s="19" t="s">
        <v>96</v>
      </c>
      <c r="J161" s="19"/>
      <c r="K161" s="19" t="s">
        <v>218</v>
      </c>
      <c r="L161" s="19"/>
      <c r="M161" s="19"/>
      <c r="N161" s="19"/>
      <c r="O161" s="19">
        <v>4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411"/>
      <c r="AC161" s="411"/>
      <c r="AD161" s="95"/>
    </row>
    <row r="162" spans="1:30" s="50" customFormat="1" ht="56.25" customHeight="1">
      <c r="A162" s="19">
        <v>5</v>
      </c>
      <c r="B162" s="88" t="s">
        <v>234</v>
      </c>
      <c r="C162" s="19"/>
      <c r="D162" s="19"/>
      <c r="E162" s="19"/>
      <c r="F162" s="19"/>
      <c r="G162" s="19">
        <v>1997</v>
      </c>
      <c r="H162" s="200">
        <v>21245.75</v>
      </c>
      <c r="I162" s="19" t="s">
        <v>96</v>
      </c>
      <c r="J162" s="19"/>
      <c r="K162" s="19" t="s">
        <v>218</v>
      </c>
      <c r="L162" s="19"/>
      <c r="M162" s="19"/>
      <c r="N162" s="19"/>
      <c r="O162" s="19">
        <v>5</v>
      </c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411"/>
      <c r="AC162" s="411"/>
      <c r="AD162" s="95"/>
    </row>
    <row r="163" spans="1:30" s="50" customFormat="1" ht="56.25" customHeight="1">
      <c r="A163" s="19">
        <v>6</v>
      </c>
      <c r="B163" s="88" t="s">
        <v>235</v>
      </c>
      <c r="C163" s="19"/>
      <c r="D163" s="19"/>
      <c r="E163" s="19"/>
      <c r="F163" s="19"/>
      <c r="G163" s="19">
        <v>1997</v>
      </c>
      <c r="H163" s="200">
        <v>5588.11</v>
      </c>
      <c r="I163" s="19" t="s">
        <v>96</v>
      </c>
      <c r="J163" s="19"/>
      <c r="K163" s="19" t="s">
        <v>218</v>
      </c>
      <c r="L163" s="19"/>
      <c r="M163" s="19"/>
      <c r="N163" s="19"/>
      <c r="O163" s="19">
        <v>6</v>
      </c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411"/>
      <c r="AC163" s="411"/>
      <c r="AD163" s="95"/>
    </row>
    <row r="164" spans="1:30" s="50" customFormat="1" ht="56.25" customHeight="1">
      <c r="A164" s="19">
        <v>7</v>
      </c>
      <c r="B164" s="88" t="s">
        <v>236</v>
      </c>
      <c r="C164" s="19"/>
      <c r="D164" s="19"/>
      <c r="E164" s="19"/>
      <c r="F164" s="19"/>
      <c r="G164" s="19">
        <v>1997</v>
      </c>
      <c r="H164" s="200">
        <v>49549.52</v>
      </c>
      <c r="I164" s="19" t="s">
        <v>96</v>
      </c>
      <c r="J164" s="19"/>
      <c r="K164" s="19" t="s">
        <v>218</v>
      </c>
      <c r="L164" s="19"/>
      <c r="M164" s="19"/>
      <c r="N164" s="19"/>
      <c r="O164" s="19">
        <v>7</v>
      </c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411"/>
      <c r="AC164" s="411"/>
      <c r="AD164" s="95"/>
    </row>
    <row r="165" spans="1:30" s="50" customFormat="1" ht="56.25" customHeight="1">
      <c r="A165" s="19">
        <v>8</v>
      </c>
      <c r="B165" s="88" t="s">
        <v>237</v>
      </c>
      <c r="C165" s="19"/>
      <c r="D165" s="19"/>
      <c r="E165" s="19"/>
      <c r="F165" s="19"/>
      <c r="G165" s="19">
        <v>1997</v>
      </c>
      <c r="H165" s="200">
        <v>6183.47</v>
      </c>
      <c r="I165" s="19" t="s">
        <v>96</v>
      </c>
      <c r="J165" s="19"/>
      <c r="K165" s="19" t="s">
        <v>218</v>
      </c>
      <c r="L165" s="19"/>
      <c r="M165" s="19"/>
      <c r="N165" s="19"/>
      <c r="O165" s="19">
        <v>8</v>
      </c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411"/>
      <c r="AC165" s="411"/>
      <c r="AD165" s="95"/>
    </row>
    <row r="166" spans="1:30" s="58" customFormat="1" ht="56.25" customHeight="1">
      <c r="A166" s="37">
        <v>9</v>
      </c>
      <c r="B166" s="201" t="s">
        <v>238</v>
      </c>
      <c r="C166" s="134"/>
      <c r="D166" s="202"/>
      <c r="E166" s="134"/>
      <c r="F166" s="134"/>
      <c r="G166" s="134">
        <v>2005</v>
      </c>
      <c r="H166" s="77">
        <v>297137.99</v>
      </c>
      <c r="I166" s="61" t="s">
        <v>96</v>
      </c>
      <c r="J166" s="203"/>
      <c r="K166" s="134" t="s">
        <v>218</v>
      </c>
      <c r="L166" s="134"/>
      <c r="M166" s="134"/>
      <c r="N166" s="134"/>
      <c r="O166" s="37">
        <v>9</v>
      </c>
      <c r="P166" s="134"/>
      <c r="Q166" s="134"/>
      <c r="R166" s="134"/>
      <c r="S166" s="134"/>
      <c r="T166" s="134"/>
      <c r="U166" s="134"/>
      <c r="V166" s="134"/>
      <c r="W166" s="134"/>
      <c r="X166" s="202"/>
      <c r="Y166" s="202"/>
      <c r="Z166" s="202"/>
      <c r="AA166" s="202"/>
      <c r="AB166" s="61"/>
      <c r="AC166" s="421"/>
      <c r="AD166" s="416"/>
    </row>
    <row r="167" spans="1:30" ht="21.75" customHeight="1">
      <c r="A167" s="495" t="s">
        <v>8</v>
      </c>
      <c r="B167" s="496"/>
      <c r="C167" s="496"/>
      <c r="D167" s="496"/>
      <c r="E167" s="496"/>
      <c r="F167" s="496"/>
      <c r="G167" s="497"/>
      <c r="H167" s="180">
        <f>SUM(H158:H166)</f>
        <v>6750231.6800000006</v>
      </c>
      <c r="I167" s="181"/>
      <c r="J167" s="182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4"/>
      <c r="Y167" s="184"/>
      <c r="Z167" s="184"/>
      <c r="AA167" s="185"/>
      <c r="AB167" s="72"/>
      <c r="AC167" s="422"/>
    </row>
    <row r="168" spans="1:30" s="50" customFormat="1" ht="23.25" customHeight="1">
      <c r="A168" s="504" t="s">
        <v>194</v>
      </c>
      <c r="B168" s="505"/>
      <c r="C168" s="505"/>
      <c r="D168" s="505"/>
      <c r="E168" s="505"/>
      <c r="F168" s="505"/>
      <c r="G168" s="505"/>
      <c r="H168" s="505"/>
      <c r="I168" s="505"/>
      <c r="J168" s="505"/>
      <c r="K168" s="505"/>
      <c r="L168" s="505"/>
      <c r="M168" s="505"/>
      <c r="N168" s="505"/>
      <c r="O168" s="505"/>
      <c r="P168" s="505"/>
      <c r="Q168" s="505"/>
      <c r="R168" s="505"/>
      <c r="S168" s="505"/>
      <c r="T168" s="505"/>
      <c r="U168" s="505"/>
      <c r="V168" s="505"/>
      <c r="W168" s="505"/>
      <c r="X168" s="505"/>
      <c r="Y168" s="505"/>
      <c r="Z168" s="505"/>
      <c r="AA168" s="506"/>
      <c r="AB168" s="411"/>
      <c r="AC168" s="411"/>
      <c r="AD168" s="95"/>
    </row>
    <row r="169" spans="1:30" ht="46.5" customHeight="1">
      <c r="A169" s="227">
        <v>1</v>
      </c>
      <c r="B169" s="160" t="s">
        <v>336</v>
      </c>
      <c r="C169" s="12" t="s">
        <v>337</v>
      </c>
      <c r="D169" s="12" t="s">
        <v>57</v>
      </c>
      <c r="E169" s="21"/>
      <c r="F169" s="12" t="s">
        <v>58</v>
      </c>
      <c r="G169" s="12" t="s">
        <v>338</v>
      </c>
      <c r="H169" s="145">
        <v>366650.19</v>
      </c>
      <c r="I169" s="155" t="s">
        <v>96</v>
      </c>
      <c r="J169" s="12" t="s">
        <v>339</v>
      </c>
      <c r="K169" s="162" t="s">
        <v>340</v>
      </c>
      <c r="L169" s="227"/>
      <c r="M169" s="227"/>
      <c r="N169" s="227"/>
      <c r="O169" s="227">
        <v>1</v>
      </c>
      <c r="P169" s="227"/>
      <c r="Q169" s="227"/>
      <c r="R169" s="227"/>
      <c r="S169" s="227"/>
      <c r="T169" s="227"/>
      <c r="U169" s="227"/>
      <c r="V169" s="227"/>
      <c r="W169" s="227"/>
      <c r="X169" s="21">
        <v>259.27</v>
      </c>
      <c r="Y169" s="21">
        <v>2</v>
      </c>
      <c r="Z169" s="167" t="s">
        <v>57</v>
      </c>
      <c r="AA169" s="83" t="s">
        <v>58</v>
      </c>
      <c r="AB169" s="47"/>
      <c r="AC169" s="47"/>
    </row>
    <row r="170" spans="1:30" ht="21.75" customHeight="1">
      <c r="A170" s="495" t="s">
        <v>8</v>
      </c>
      <c r="B170" s="496"/>
      <c r="C170" s="496"/>
      <c r="D170" s="496"/>
      <c r="E170" s="496"/>
      <c r="F170" s="496"/>
      <c r="G170" s="497"/>
      <c r="H170" s="180">
        <f>SUM(H169:H169)</f>
        <v>366650.19</v>
      </c>
      <c r="I170" s="190"/>
      <c r="J170" s="182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4"/>
      <c r="Y170" s="184"/>
      <c r="Z170" s="184"/>
      <c r="AA170" s="185"/>
      <c r="AB170" s="72"/>
      <c r="AC170" s="414"/>
    </row>
    <row r="171" spans="1:30" s="50" customFormat="1" ht="23.25" customHeight="1">
      <c r="A171" s="504" t="s">
        <v>195</v>
      </c>
      <c r="B171" s="505"/>
      <c r="C171" s="505"/>
      <c r="D171" s="505"/>
      <c r="E171" s="505"/>
      <c r="F171" s="505"/>
      <c r="G171" s="505"/>
      <c r="H171" s="505"/>
      <c r="I171" s="505"/>
      <c r="J171" s="505"/>
      <c r="K171" s="505"/>
      <c r="L171" s="505"/>
      <c r="M171" s="505"/>
      <c r="N171" s="505"/>
      <c r="O171" s="505"/>
      <c r="P171" s="505"/>
      <c r="Q171" s="505"/>
      <c r="R171" s="505"/>
      <c r="S171" s="505"/>
      <c r="T171" s="505"/>
      <c r="U171" s="505"/>
      <c r="V171" s="505"/>
      <c r="W171" s="505"/>
      <c r="X171" s="505"/>
      <c r="Y171" s="505"/>
      <c r="Z171" s="505"/>
      <c r="AA171" s="506"/>
      <c r="AB171" s="411"/>
      <c r="AC171" s="411"/>
      <c r="AD171" s="95"/>
    </row>
    <row r="172" spans="1:30" ht="47.25" customHeight="1">
      <c r="A172" s="227">
        <v>1</v>
      </c>
      <c r="B172" s="153" t="s">
        <v>314</v>
      </c>
      <c r="C172" s="227" t="s">
        <v>315</v>
      </c>
      <c r="D172" s="227" t="s">
        <v>57</v>
      </c>
      <c r="E172" s="227"/>
      <c r="F172" s="227"/>
      <c r="G172" s="227" t="s">
        <v>316</v>
      </c>
      <c r="H172" s="154">
        <v>65695</v>
      </c>
      <c r="I172" s="155" t="s">
        <v>96</v>
      </c>
      <c r="J172" s="227" t="s">
        <v>317</v>
      </c>
      <c r="K172" s="156" t="s">
        <v>318</v>
      </c>
      <c r="L172" s="83" t="s">
        <v>319</v>
      </c>
      <c r="M172" s="227" t="s">
        <v>320</v>
      </c>
      <c r="N172" s="227" t="s">
        <v>321</v>
      </c>
      <c r="O172" s="227">
        <v>1</v>
      </c>
      <c r="P172" s="227" t="s">
        <v>322</v>
      </c>
      <c r="Q172" s="227" t="s">
        <v>323</v>
      </c>
      <c r="R172" s="37" t="s">
        <v>324</v>
      </c>
      <c r="S172" s="37" t="s">
        <v>324</v>
      </c>
      <c r="T172" s="37" t="s">
        <v>269</v>
      </c>
      <c r="U172" s="37" t="s">
        <v>269</v>
      </c>
      <c r="V172" s="37" t="s">
        <v>56</v>
      </c>
      <c r="W172" s="37" t="s">
        <v>269</v>
      </c>
      <c r="X172" s="157">
        <v>173</v>
      </c>
      <c r="Y172" s="158">
        <v>2</v>
      </c>
      <c r="Z172" s="158" t="s">
        <v>225</v>
      </c>
      <c r="AA172" s="159" t="s">
        <v>48</v>
      </c>
      <c r="AB172" s="47"/>
      <c r="AC172" s="47"/>
    </row>
    <row r="173" spans="1:30" ht="47.25" customHeight="1">
      <c r="A173" s="12">
        <v>2</v>
      </c>
      <c r="B173" s="160" t="s">
        <v>149</v>
      </c>
      <c r="C173" s="12"/>
      <c r="D173" s="227" t="s">
        <v>57</v>
      </c>
      <c r="E173" s="12"/>
      <c r="F173" s="12"/>
      <c r="G173" s="12">
        <v>1970</v>
      </c>
      <c r="H173" s="145">
        <v>11547.65</v>
      </c>
      <c r="I173" s="161" t="s">
        <v>96</v>
      </c>
      <c r="J173" s="12"/>
      <c r="K173" s="162" t="s">
        <v>318</v>
      </c>
      <c r="L173" s="21"/>
      <c r="M173" s="12"/>
      <c r="N173" s="12"/>
      <c r="O173" s="12">
        <v>2</v>
      </c>
      <c r="P173" s="12"/>
      <c r="Q173" s="12"/>
      <c r="R173" s="12"/>
      <c r="S173" s="12"/>
      <c r="T173" s="12"/>
      <c r="U173" s="12"/>
      <c r="V173" s="12"/>
      <c r="W173" s="12"/>
      <c r="X173" s="163"/>
      <c r="Y173" s="21"/>
      <c r="Z173" s="21"/>
      <c r="AA173" s="21"/>
      <c r="AB173" s="47"/>
      <c r="AC173" s="47"/>
    </row>
    <row r="174" spans="1:30" ht="47.25" customHeight="1">
      <c r="A174" s="12">
        <v>3</v>
      </c>
      <c r="B174" s="160" t="s">
        <v>325</v>
      </c>
      <c r="C174" s="12"/>
      <c r="D174" s="227" t="s">
        <v>57</v>
      </c>
      <c r="E174" s="12"/>
      <c r="F174" s="12"/>
      <c r="G174" s="12">
        <v>2008</v>
      </c>
      <c r="H174" s="145">
        <v>5901.32</v>
      </c>
      <c r="I174" s="161" t="s">
        <v>96</v>
      </c>
      <c r="J174" s="12"/>
      <c r="K174" s="162" t="s">
        <v>318</v>
      </c>
      <c r="L174" s="21"/>
      <c r="M174" s="12"/>
      <c r="N174" s="12"/>
      <c r="O174" s="12">
        <v>3</v>
      </c>
      <c r="P174" s="12"/>
      <c r="Q174" s="12"/>
      <c r="R174" s="12"/>
      <c r="S174" s="12"/>
      <c r="T174" s="12"/>
      <c r="U174" s="12"/>
      <c r="V174" s="12"/>
      <c r="W174" s="12"/>
      <c r="X174" s="164"/>
      <c r="Y174" s="164"/>
      <c r="Z174" s="164"/>
      <c r="AA174" s="164"/>
      <c r="AB174" s="47"/>
      <c r="AC174" s="47"/>
    </row>
    <row r="175" spans="1:30" ht="47.25" customHeight="1">
      <c r="A175" s="12">
        <v>4</v>
      </c>
      <c r="B175" s="160" t="s">
        <v>326</v>
      </c>
      <c r="C175" s="12" t="s">
        <v>327</v>
      </c>
      <c r="D175" s="227" t="s">
        <v>57</v>
      </c>
      <c r="E175" s="12"/>
      <c r="F175" s="12"/>
      <c r="G175" s="12" t="s">
        <v>316</v>
      </c>
      <c r="H175" s="145">
        <v>26497</v>
      </c>
      <c r="I175" s="161" t="s">
        <v>96</v>
      </c>
      <c r="J175" s="12" t="s">
        <v>328</v>
      </c>
      <c r="K175" s="162" t="s">
        <v>329</v>
      </c>
      <c r="L175" s="21"/>
      <c r="M175" s="12"/>
      <c r="N175" s="12"/>
      <c r="O175" s="12">
        <v>4</v>
      </c>
      <c r="P175" s="12"/>
      <c r="Q175" s="12"/>
      <c r="R175" s="12"/>
      <c r="S175" s="12"/>
      <c r="T175" s="12"/>
      <c r="U175" s="12"/>
      <c r="V175" s="12"/>
      <c r="W175" s="12"/>
      <c r="X175" s="164"/>
      <c r="Y175" s="164"/>
      <c r="Z175" s="164"/>
      <c r="AA175" s="164"/>
      <c r="AB175" s="47"/>
      <c r="AC175" s="47"/>
    </row>
    <row r="176" spans="1:30" ht="21.75" customHeight="1">
      <c r="A176" s="495" t="s">
        <v>8</v>
      </c>
      <c r="B176" s="496"/>
      <c r="C176" s="496"/>
      <c r="D176" s="496"/>
      <c r="E176" s="496"/>
      <c r="F176" s="496"/>
      <c r="G176" s="497"/>
      <c r="H176" s="180">
        <f>SUM(H172:H175)</f>
        <v>109640.97</v>
      </c>
      <c r="I176" s="181"/>
      <c r="J176" s="182"/>
      <c r="K176" s="183"/>
      <c r="L176" s="183"/>
      <c r="M176" s="183"/>
      <c r="N176" s="183"/>
      <c r="O176" s="183"/>
      <c r="P176" s="183"/>
      <c r="Q176" s="183"/>
      <c r="R176" s="183"/>
      <c r="S176" s="183"/>
      <c r="T176" s="183"/>
      <c r="U176" s="183"/>
      <c r="V176" s="183"/>
      <c r="W176" s="183"/>
      <c r="X176" s="184"/>
      <c r="Y176" s="184"/>
      <c r="Z176" s="184"/>
      <c r="AA176" s="185"/>
      <c r="AB176" s="72"/>
      <c r="AC176" s="423"/>
    </row>
    <row r="177" spans="7:29" ht="24.75" customHeight="1">
      <c r="G177" s="24" t="s">
        <v>61</v>
      </c>
      <c r="H177" s="410">
        <f>H176+H170+H167+H156+H149+H139+H130+H123+H119+H110</f>
        <v>31968321.830000006</v>
      </c>
      <c r="I177" s="52"/>
      <c r="J177" s="79"/>
      <c r="AA177" s="309"/>
      <c r="AB177" s="309"/>
      <c r="AC177" s="52"/>
    </row>
    <row r="180" spans="7:29">
      <c r="I180" s="79"/>
    </row>
    <row r="182" spans="7:29" ht="15.75">
      <c r="G182" s="80"/>
    </row>
  </sheetData>
  <mergeCells count="43">
    <mergeCell ref="F4:F5"/>
    <mergeCell ref="AC4:AC5"/>
    <mergeCell ref="G4:G5"/>
    <mergeCell ref="Y4:Y5"/>
    <mergeCell ref="Z4:Z5"/>
    <mergeCell ref="K4:K5"/>
    <mergeCell ref="P4:P5"/>
    <mergeCell ref="AA4:AA5"/>
    <mergeCell ref="I4:I5"/>
    <mergeCell ref="H4:H5"/>
    <mergeCell ref="X4:X5"/>
    <mergeCell ref="A176:G176"/>
    <mergeCell ref="Q4:Q5"/>
    <mergeCell ref="A4:A5"/>
    <mergeCell ref="C4:C5"/>
    <mergeCell ref="L4:N4"/>
    <mergeCell ref="O4:O5"/>
    <mergeCell ref="J4:J5"/>
    <mergeCell ref="D4:D5"/>
    <mergeCell ref="E4:E5"/>
    <mergeCell ref="A157:AA157"/>
    <mergeCell ref="A168:AA168"/>
    <mergeCell ref="A171:AA171"/>
    <mergeCell ref="A6:AA6"/>
    <mergeCell ref="A170:G170"/>
    <mergeCell ref="B4:B5"/>
    <mergeCell ref="H68:H72"/>
    <mergeCell ref="A156:G156"/>
    <mergeCell ref="A167:G167"/>
    <mergeCell ref="R4:W4"/>
    <mergeCell ref="A2:D2"/>
    <mergeCell ref="A131:AA131"/>
    <mergeCell ref="A140:AA140"/>
    <mergeCell ref="A150:AA150"/>
    <mergeCell ref="A139:G139"/>
    <mergeCell ref="A110:G110"/>
    <mergeCell ref="A119:G119"/>
    <mergeCell ref="A123:G123"/>
    <mergeCell ref="A130:G130"/>
    <mergeCell ref="A111:AA111"/>
    <mergeCell ref="A120:AA120"/>
    <mergeCell ref="A124:AA124"/>
    <mergeCell ref="A149:G149"/>
  </mergeCells>
  <phoneticPr fontId="5" type="noConversion"/>
  <pageMargins left="0" right="0" top="0" bottom="0" header="0.51181102362204722" footer="0.51181102362204722"/>
  <pageSetup paperSize="8" scale="23" fitToHeight="2" orientation="landscape" r:id="rId1"/>
  <headerFooter alignWithMargins="0"/>
  <rowBreaks count="1" manualBreakCount="1">
    <brk id="130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86"/>
  <sheetViews>
    <sheetView view="pageBreakPreview" topLeftCell="A260" zoomScale="60" zoomScaleNormal="100" workbookViewId="0">
      <selection activeCell="A89" sqref="A89:D89"/>
    </sheetView>
  </sheetViews>
  <sheetFormatPr defaultRowHeight="15"/>
  <cols>
    <col min="1" max="1" width="5" style="39" customWidth="1"/>
    <col min="2" max="2" width="73.5703125" style="39" customWidth="1"/>
    <col min="3" max="3" width="19.85546875" style="40" customWidth="1"/>
    <col min="4" max="4" width="53.140625" style="219" customWidth="1"/>
    <col min="5" max="6" width="9.140625" style="39"/>
    <col min="7" max="7" width="18.28515625" style="39" customWidth="1"/>
    <col min="8" max="8" width="19" style="39" customWidth="1"/>
    <col min="9" max="16384" width="9.140625" style="39"/>
  </cols>
  <sheetData>
    <row r="1" spans="1:7" ht="30" customHeight="1" thickBot="1">
      <c r="A1" s="531" t="s">
        <v>127</v>
      </c>
      <c r="B1" s="532"/>
      <c r="C1" s="71"/>
    </row>
    <row r="2" spans="1:7" ht="16.5" thickBot="1">
      <c r="A2" s="295"/>
    </row>
    <row r="3" spans="1:7" s="31" customFormat="1" ht="27.75" customHeight="1" thickBot="1">
      <c r="A3" s="528" t="s">
        <v>164</v>
      </c>
      <c r="B3" s="529"/>
      <c r="C3" s="529"/>
      <c r="D3" s="530"/>
    </row>
    <row r="4" spans="1:7" ht="24.75" customHeight="1">
      <c r="A4" s="533" t="s">
        <v>185</v>
      </c>
      <c r="B4" s="534"/>
      <c r="C4" s="534"/>
      <c r="D4" s="535"/>
    </row>
    <row r="5" spans="1:7" ht="30" customHeight="1" thickBot="1">
      <c r="A5" s="306" t="s">
        <v>0</v>
      </c>
      <c r="B5" s="304" t="s">
        <v>9</v>
      </c>
      <c r="C5" s="304" t="s">
        <v>10</v>
      </c>
      <c r="D5" s="36" t="s">
        <v>11</v>
      </c>
    </row>
    <row r="6" spans="1:7" s="296" customFormat="1" ht="24.75" customHeight="1">
      <c r="A6" s="336">
        <v>1</v>
      </c>
      <c r="B6" s="88" t="s">
        <v>876</v>
      </c>
      <c r="C6" s="19">
        <v>2015</v>
      </c>
      <c r="D6" s="355">
        <v>400</v>
      </c>
      <c r="G6" s="297"/>
    </row>
    <row r="7" spans="1:7" s="296" customFormat="1" ht="24.75" customHeight="1">
      <c r="A7" s="336">
        <v>2</v>
      </c>
      <c r="B7" s="88" t="s">
        <v>877</v>
      </c>
      <c r="C7" s="19">
        <v>2012</v>
      </c>
      <c r="D7" s="355">
        <v>415</v>
      </c>
      <c r="G7" s="297"/>
    </row>
    <row r="8" spans="1:7" s="296" customFormat="1" ht="24.75" customHeight="1">
      <c r="A8" s="336">
        <v>3</v>
      </c>
      <c r="B8" s="88" t="s">
        <v>877</v>
      </c>
      <c r="C8" s="19">
        <v>2012</v>
      </c>
      <c r="D8" s="355">
        <v>415</v>
      </c>
      <c r="G8" s="297"/>
    </row>
    <row r="9" spans="1:7" s="296" customFormat="1" ht="24.75" customHeight="1">
      <c r="A9" s="336">
        <v>4</v>
      </c>
      <c r="B9" s="88" t="s">
        <v>877</v>
      </c>
      <c r="C9" s="19">
        <v>2012</v>
      </c>
      <c r="D9" s="355">
        <v>415</v>
      </c>
      <c r="G9" s="297"/>
    </row>
    <row r="10" spans="1:7" s="296" customFormat="1" ht="24.75" customHeight="1">
      <c r="A10" s="336">
        <v>5</v>
      </c>
      <c r="B10" s="88" t="s">
        <v>878</v>
      </c>
      <c r="C10" s="19">
        <v>2013</v>
      </c>
      <c r="D10" s="355">
        <v>506</v>
      </c>
      <c r="G10" s="297"/>
    </row>
    <row r="11" spans="1:7" s="296" customFormat="1" ht="24.75" customHeight="1">
      <c r="A11" s="336">
        <v>6</v>
      </c>
      <c r="B11" s="88" t="s">
        <v>878</v>
      </c>
      <c r="C11" s="19">
        <v>2013</v>
      </c>
      <c r="D11" s="355">
        <v>506</v>
      </c>
      <c r="G11" s="297"/>
    </row>
    <row r="12" spans="1:7" s="296" customFormat="1" ht="24.75" customHeight="1">
      <c r="A12" s="336">
        <v>7</v>
      </c>
      <c r="B12" s="88" t="s">
        <v>878</v>
      </c>
      <c r="C12" s="19">
        <v>2013</v>
      </c>
      <c r="D12" s="355">
        <v>506</v>
      </c>
      <c r="G12" s="297"/>
    </row>
    <row r="13" spans="1:7" s="296" customFormat="1" ht="24.75" customHeight="1">
      <c r="A13" s="336">
        <v>8</v>
      </c>
      <c r="B13" s="88" t="s">
        <v>879</v>
      </c>
      <c r="C13" s="19">
        <v>2013</v>
      </c>
      <c r="D13" s="355">
        <v>570</v>
      </c>
      <c r="G13" s="297"/>
    </row>
    <row r="14" spans="1:7" s="296" customFormat="1" ht="24.75" customHeight="1">
      <c r="A14" s="336">
        <v>9</v>
      </c>
      <c r="B14" s="88" t="s">
        <v>880</v>
      </c>
      <c r="C14" s="19">
        <v>2015</v>
      </c>
      <c r="D14" s="355">
        <v>2405.4499999999998</v>
      </c>
      <c r="G14" s="297"/>
    </row>
    <row r="15" spans="1:7" s="296" customFormat="1" ht="24.75" customHeight="1">
      <c r="A15" s="336">
        <v>10</v>
      </c>
      <c r="B15" s="88" t="s">
        <v>881</v>
      </c>
      <c r="C15" s="19">
        <v>2013</v>
      </c>
      <c r="D15" s="355">
        <v>790</v>
      </c>
      <c r="G15" s="297"/>
    </row>
    <row r="16" spans="1:7" s="57" customFormat="1" ht="24.75" customHeight="1">
      <c r="A16" s="336">
        <v>11</v>
      </c>
      <c r="B16" s="88" t="s">
        <v>882</v>
      </c>
      <c r="C16" s="19">
        <v>2015</v>
      </c>
      <c r="D16" s="355">
        <v>679</v>
      </c>
      <c r="G16" s="297"/>
    </row>
    <row r="17" spans="1:7" s="57" customFormat="1" ht="24.75" customHeight="1">
      <c r="A17" s="336">
        <v>12</v>
      </c>
      <c r="B17" s="88" t="s">
        <v>883</v>
      </c>
      <c r="C17" s="19">
        <v>2014</v>
      </c>
      <c r="D17" s="355">
        <v>1450</v>
      </c>
      <c r="G17" s="297"/>
    </row>
    <row r="18" spans="1:7" s="57" customFormat="1" ht="24.75" customHeight="1">
      <c r="A18" s="336">
        <v>13</v>
      </c>
      <c r="B18" s="88" t="s">
        <v>883</v>
      </c>
      <c r="C18" s="19">
        <v>2014</v>
      </c>
      <c r="D18" s="355">
        <v>1450</v>
      </c>
      <c r="G18" s="297"/>
    </row>
    <row r="19" spans="1:7" s="57" customFormat="1" ht="24.75" customHeight="1">
      <c r="A19" s="336">
        <v>14</v>
      </c>
      <c r="B19" s="88" t="s">
        <v>883</v>
      </c>
      <c r="C19" s="19">
        <v>2015</v>
      </c>
      <c r="D19" s="355">
        <v>1119</v>
      </c>
      <c r="G19" s="297"/>
    </row>
    <row r="20" spans="1:7" s="57" customFormat="1" ht="24.75" customHeight="1">
      <c r="A20" s="336">
        <v>15</v>
      </c>
      <c r="B20" s="88" t="s">
        <v>884</v>
      </c>
      <c r="C20" s="19">
        <v>2016</v>
      </c>
      <c r="D20" s="355">
        <v>1079</v>
      </c>
      <c r="G20" s="297"/>
    </row>
    <row r="21" spans="1:7" s="57" customFormat="1" ht="24.75" customHeight="1">
      <c r="A21" s="336">
        <v>16</v>
      </c>
      <c r="B21" s="88" t="s">
        <v>884</v>
      </c>
      <c r="C21" s="19">
        <v>2016</v>
      </c>
      <c r="D21" s="355">
        <v>1079</v>
      </c>
      <c r="G21" s="297"/>
    </row>
    <row r="22" spans="1:7" s="57" customFormat="1" ht="24.75" customHeight="1">
      <c r="A22" s="336">
        <v>17</v>
      </c>
      <c r="B22" s="88" t="s">
        <v>885</v>
      </c>
      <c r="C22" s="19">
        <v>2014</v>
      </c>
      <c r="D22" s="355">
        <v>400</v>
      </c>
      <c r="G22" s="297"/>
    </row>
    <row r="23" spans="1:7" s="57" customFormat="1" ht="24.75" customHeight="1">
      <c r="A23" s="336">
        <v>18</v>
      </c>
      <c r="B23" s="88" t="s">
        <v>886</v>
      </c>
      <c r="C23" s="19">
        <v>2014</v>
      </c>
      <c r="D23" s="355">
        <v>400</v>
      </c>
      <c r="G23" s="297"/>
    </row>
    <row r="24" spans="1:7" s="57" customFormat="1" ht="24.75" customHeight="1">
      <c r="A24" s="336">
        <v>19</v>
      </c>
      <c r="B24" s="88" t="s">
        <v>887</v>
      </c>
      <c r="C24" s="19">
        <v>2013</v>
      </c>
      <c r="D24" s="355">
        <v>852</v>
      </c>
      <c r="G24" s="297"/>
    </row>
    <row r="25" spans="1:7" s="57" customFormat="1" ht="24.75" customHeight="1">
      <c r="A25" s="336">
        <v>20</v>
      </c>
      <c r="B25" s="88" t="s">
        <v>888</v>
      </c>
      <c r="C25" s="19">
        <v>2015</v>
      </c>
      <c r="D25" s="355">
        <v>923.73</v>
      </c>
      <c r="G25" s="297"/>
    </row>
    <row r="26" spans="1:7" s="57" customFormat="1" ht="24.75" customHeight="1">
      <c r="A26" s="336">
        <v>21</v>
      </c>
      <c r="B26" s="88" t="s">
        <v>889</v>
      </c>
      <c r="C26" s="19">
        <v>2013</v>
      </c>
      <c r="D26" s="355">
        <v>490</v>
      </c>
      <c r="G26" s="297"/>
    </row>
    <row r="27" spans="1:7" s="57" customFormat="1" ht="24.75" customHeight="1">
      <c r="A27" s="336">
        <v>22</v>
      </c>
      <c r="B27" s="88" t="s">
        <v>890</v>
      </c>
      <c r="C27" s="19">
        <v>2012</v>
      </c>
      <c r="D27" s="355">
        <v>480</v>
      </c>
      <c r="G27" s="297"/>
    </row>
    <row r="28" spans="1:7" s="57" customFormat="1" ht="24.75" customHeight="1">
      <c r="A28" s="336">
        <v>23</v>
      </c>
      <c r="B28" s="88" t="s">
        <v>891</v>
      </c>
      <c r="C28" s="19">
        <v>2012</v>
      </c>
      <c r="D28" s="355">
        <v>366</v>
      </c>
      <c r="G28" s="297"/>
    </row>
    <row r="29" spans="1:7" s="57" customFormat="1" ht="24.75" customHeight="1">
      <c r="A29" s="336">
        <v>24</v>
      </c>
      <c r="B29" s="88" t="s">
        <v>892</v>
      </c>
      <c r="C29" s="19">
        <v>2014</v>
      </c>
      <c r="D29" s="355">
        <v>2132</v>
      </c>
      <c r="G29" s="297"/>
    </row>
    <row r="30" spans="1:7" s="57" customFormat="1" ht="24.75" customHeight="1">
      <c r="A30" s="336">
        <v>25</v>
      </c>
      <c r="B30" s="88" t="s">
        <v>893</v>
      </c>
      <c r="C30" s="19">
        <v>2016</v>
      </c>
      <c r="D30" s="355">
        <v>3980</v>
      </c>
      <c r="G30" s="297"/>
    </row>
    <row r="31" spans="1:7" s="57" customFormat="1" ht="24.75" customHeight="1">
      <c r="A31" s="336">
        <v>26</v>
      </c>
      <c r="B31" s="88" t="s">
        <v>894</v>
      </c>
      <c r="C31" s="19">
        <v>2012</v>
      </c>
      <c r="D31" s="355">
        <v>3400</v>
      </c>
      <c r="G31" s="297"/>
    </row>
    <row r="32" spans="1:7" s="57" customFormat="1" ht="24.75" customHeight="1">
      <c r="A32" s="336">
        <v>27</v>
      </c>
      <c r="B32" s="88" t="s">
        <v>895</v>
      </c>
      <c r="C32" s="19">
        <v>2013</v>
      </c>
      <c r="D32" s="355">
        <v>3315</v>
      </c>
      <c r="G32" s="297"/>
    </row>
    <row r="33" spans="1:7" s="57" customFormat="1" ht="24.75" customHeight="1">
      <c r="A33" s="336">
        <v>28</v>
      </c>
      <c r="B33" s="88" t="s">
        <v>895</v>
      </c>
      <c r="C33" s="19">
        <v>2013</v>
      </c>
      <c r="D33" s="355">
        <v>3315</v>
      </c>
      <c r="G33" s="297"/>
    </row>
    <row r="34" spans="1:7" s="57" customFormat="1" ht="24.75" customHeight="1">
      <c r="A34" s="336">
        <v>29</v>
      </c>
      <c r="B34" s="88" t="s">
        <v>895</v>
      </c>
      <c r="C34" s="19">
        <v>2013</v>
      </c>
      <c r="D34" s="355">
        <v>3315</v>
      </c>
      <c r="G34" s="297"/>
    </row>
    <row r="35" spans="1:7" s="57" customFormat="1" ht="32.25" customHeight="1">
      <c r="A35" s="336">
        <v>30</v>
      </c>
      <c r="B35" s="88" t="s">
        <v>896</v>
      </c>
      <c r="C35" s="19">
        <v>2016</v>
      </c>
      <c r="D35" s="355">
        <v>2810.5</v>
      </c>
      <c r="G35" s="297"/>
    </row>
    <row r="36" spans="1:7" s="296" customFormat="1" ht="24.75" customHeight="1">
      <c r="A36" s="336">
        <v>31</v>
      </c>
      <c r="B36" s="88" t="s">
        <v>897</v>
      </c>
      <c r="C36" s="19">
        <v>2014</v>
      </c>
      <c r="D36" s="355">
        <v>2469.84</v>
      </c>
      <c r="G36" s="297"/>
    </row>
    <row r="37" spans="1:7" s="57" customFormat="1" ht="24.75" customHeight="1">
      <c r="A37" s="336">
        <v>32</v>
      </c>
      <c r="B37" s="226" t="s">
        <v>897</v>
      </c>
      <c r="C37" s="19">
        <v>2014</v>
      </c>
      <c r="D37" s="356">
        <v>2469.84</v>
      </c>
      <c r="G37" s="297"/>
    </row>
    <row r="38" spans="1:7" s="57" customFormat="1" ht="24.75" customHeight="1">
      <c r="A38" s="336">
        <v>33</v>
      </c>
      <c r="B38" s="252" t="s">
        <v>898</v>
      </c>
      <c r="C38" s="37">
        <v>2014</v>
      </c>
      <c r="D38" s="357">
        <v>2292.7199999999998</v>
      </c>
      <c r="G38" s="297"/>
    </row>
    <row r="39" spans="1:7" s="57" customFormat="1" ht="24.75" customHeight="1">
      <c r="A39" s="336">
        <v>34</v>
      </c>
      <c r="B39" s="88" t="s">
        <v>899</v>
      </c>
      <c r="C39" s="19">
        <v>2013</v>
      </c>
      <c r="D39" s="355">
        <v>3000</v>
      </c>
      <c r="G39" s="297"/>
    </row>
    <row r="40" spans="1:7" s="57" customFormat="1" ht="24.75" customHeight="1">
      <c r="A40" s="336">
        <v>35</v>
      </c>
      <c r="B40" s="88" t="s">
        <v>900</v>
      </c>
      <c r="C40" s="19">
        <v>2013</v>
      </c>
      <c r="D40" s="355">
        <v>1920</v>
      </c>
      <c r="G40" s="297"/>
    </row>
    <row r="41" spans="1:7" s="57" customFormat="1" ht="24.75" customHeight="1">
      <c r="A41" s="336">
        <v>36</v>
      </c>
      <c r="B41" s="88" t="s">
        <v>900</v>
      </c>
      <c r="C41" s="19">
        <v>2013</v>
      </c>
      <c r="D41" s="355">
        <v>1920</v>
      </c>
      <c r="G41" s="297"/>
    </row>
    <row r="42" spans="1:7" s="57" customFormat="1" ht="24.75" customHeight="1">
      <c r="A42" s="336">
        <v>37</v>
      </c>
      <c r="B42" s="88" t="s">
        <v>900</v>
      </c>
      <c r="C42" s="19">
        <v>2013</v>
      </c>
      <c r="D42" s="355">
        <v>1920</v>
      </c>
      <c r="G42" s="297"/>
    </row>
    <row r="43" spans="1:7" s="57" customFormat="1" ht="24.75" customHeight="1">
      <c r="A43" s="336">
        <v>38</v>
      </c>
      <c r="B43" s="88" t="s">
        <v>900</v>
      </c>
      <c r="C43" s="19">
        <v>2013</v>
      </c>
      <c r="D43" s="355">
        <v>1920</v>
      </c>
      <c r="G43" s="297"/>
    </row>
    <row r="44" spans="1:7" s="57" customFormat="1" ht="24.75" customHeight="1">
      <c r="A44" s="336">
        <v>39</v>
      </c>
      <c r="B44" s="88" t="s">
        <v>900</v>
      </c>
      <c r="C44" s="19">
        <v>2013</v>
      </c>
      <c r="D44" s="355">
        <v>1920</v>
      </c>
      <c r="G44" s="297"/>
    </row>
    <row r="45" spans="1:7" s="57" customFormat="1" ht="24.75" customHeight="1">
      <c r="A45" s="336">
        <v>40</v>
      </c>
      <c r="B45" s="88" t="s">
        <v>901</v>
      </c>
      <c r="C45" s="19">
        <v>2015</v>
      </c>
      <c r="D45" s="355">
        <v>5499.99</v>
      </c>
      <c r="G45" s="297"/>
    </row>
    <row r="46" spans="1:7" s="57" customFormat="1" ht="24.75" customHeight="1">
      <c r="A46" s="336">
        <v>41</v>
      </c>
      <c r="B46" s="88" t="s">
        <v>902</v>
      </c>
      <c r="C46" s="19">
        <v>2015</v>
      </c>
      <c r="D46" s="355">
        <v>5000</v>
      </c>
      <c r="G46" s="297"/>
    </row>
    <row r="47" spans="1:7" s="57" customFormat="1" ht="24.75" customHeight="1">
      <c r="A47" s="336">
        <v>42</v>
      </c>
      <c r="B47" s="88" t="s">
        <v>903</v>
      </c>
      <c r="C47" s="19">
        <v>2015</v>
      </c>
      <c r="D47" s="355">
        <v>2988.9</v>
      </c>
      <c r="G47" s="297"/>
    </row>
    <row r="48" spans="1:7" s="57" customFormat="1" ht="24.75" customHeight="1">
      <c r="A48" s="336">
        <v>43</v>
      </c>
      <c r="B48" s="88" t="s">
        <v>904</v>
      </c>
      <c r="C48" s="19">
        <v>2014</v>
      </c>
      <c r="D48" s="355">
        <v>651.9</v>
      </c>
      <c r="G48" s="297"/>
    </row>
    <row r="49" spans="1:7" s="57" customFormat="1" ht="24.75" customHeight="1">
      <c r="A49" s="336">
        <v>44</v>
      </c>
      <c r="B49" s="88" t="s">
        <v>904</v>
      </c>
      <c r="C49" s="19">
        <v>2014</v>
      </c>
      <c r="D49" s="355">
        <v>651.9</v>
      </c>
      <c r="G49" s="297"/>
    </row>
    <row r="50" spans="1:7" s="57" customFormat="1" ht="24.75" customHeight="1">
      <c r="A50" s="336">
        <v>45</v>
      </c>
      <c r="B50" s="88" t="s">
        <v>905</v>
      </c>
      <c r="C50" s="19">
        <v>2016</v>
      </c>
      <c r="D50" s="355">
        <v>655</v>
      </c>
      <c r="G50" s="297"/>
    </row>
    <row r="51" spans="1:7" s="57" customFormat="1" ht="24.75" customHeight="1">
      <c r="A51" s="336">
        <v>46</v>
      </c>
      <c r="B51" s="88" t="s">
        <v>905</v>
      </c>
      <c r="C51" s="19">
        <v>2016</v>
      </c>
      <c r="D51" s="355">
        <v>655</v>
      </c>
      <c r="G51" s="297"/>
    </row>
    <row r="52" spans="1:7" s="57" customFormat="1" ht="24.75" customHeight="1">
      <c r="A52" s="336">
        <v>47</v>
      </c>
      <c r="B52" s="88" t="s">
        <v>906</v>
      </c>
      <c r="C52" s="19">
        <v>2013</v>
      </c>
      <c r="D52" s="355">
        <v>672</v>
      </c>
      <c r="G52" s="297"/>
    </row>
    <row r="53" spans="1:7" s="57" customFormat="1" ht="24.75" customHeight="1">
      <c r="A53" s="336">
        <v>48</v>
      </c>
      <c r="B53" s="88" t="s">
        <v>906</v>
      </c>
      <c r="C53" s="19">
        <v>2013</v>
      </c>
      <c r="D53" s="355">
        <v>672</v>
      </c>
      <c r="G53" s="297"/>
    </row>
    <row r="54" spans="1:7" s="57" customFormat="1" ht="24.75" customHeight="1">
      <c r="A54" s="336">
        <v>49</v>
      </c>
      <c r="B54" s="88" t="s">
        <v>906</v>
      </c>
      <c r="C54" s="19">
        <v>2013</v>
      </c>
      <c r="D54" s="355">
        <v>672</v>
      </c>
      <c r="G54" s="297"/>
    </row>
    <row r="55" spans="1:7" s="57" customFormat="1" ht="24.75" customHeight="1">
      <c r="A55" s="336">
        <v>50</v>
      </c>
      <c r="B55" s="88" t="s">
        <v>907</v>
      </c>
      <c r="C55" s="19">
        <v>2014</v>
      </c>
      <c r="D55" s="355">
        <v>427</v>
      </c>
      <c r="G55" s="297"/>
    </row>
    <row r="56" spans="1:7" s="57" customFormat="1" ht="24.75" customHeight="1">
      <c r="A56" s="336">
        <v>51</v>
      </c>
      <c r="B56" s="88" t="s">
        <v>908</v>
      </c>
      <c r="C56" s="19">
        <v>2013</v>
      </c>
      <c r="D56" s="355">
        <v>495</v>
      </c>
      <c r="G56" s="297"/>
    </row>
    <row r="57" spans="1:7" s="57" customFormat="1" ht="24.75" customHeight="1">
      <c r="A57" s="336">
        <v>52</v>
      </c>
      <c r="B57" s="88" t="s">
        <v>908</v>
      </c>
      <c r="C57" s="19">
        <v>2013</v>
      </c>
      <c r="D57" s="355">
        <v>495</v>
      </c>
      <c r="G57" s="297"/>
    </row>
    <row r="58" spans="1:7" s="57" customFormat="1" ht="24.75" customHeight="1">
      <c r="A58" s="336">
        <v>53</v>
      </c>
      <c r="B58" s="253" t="s">
        <v>908</v>
      </c>
      <c r="C58" s="178">
        <v>2013</v>
      </c>
      <c r="D58" s="358">
        <v>495</v>
      </c>
      <c r="G58" s="297"/>
    </row>
    <row r="59" spans="1:7" s="57" customFormat="1" ht="24.75" customHeight="1">
      <c r="A59" s="336">
        <v>54</v>
      </c>
      <c r="B59" s="88" t="s">
        <v>908</v>
      </c>
      <c r="C59" s="19">
        <v>2013</v>
      </c>
      <c r="D59" s="355">
        <v>495</v>
      </c>
      <c r="G59" s="297"/>
    </row>
    <row r="60" spans="1:7" s="296" customFormat="1" ht="24.75" customHeight="1">
      <c r="A60" s="336">
        <v>55</v>
      </c>
      <c r="B60" s="88" t="s">
        <v>908</v>
      </c>
      <c r="C60" s="19">
        <v>2013</v>
      </c>
      <c r="D60" s="355">
        <v>495</v>
      </c>
      <c r="G60" s="297"/>
    </row>
    <row r="61" spans="1:7" s="296" customFormat="1" ht="24.75" customHeight="1">
      <c r="A61" s="336">
        <v>56</v>
      </c>
      <c r="B61" s="88" t="s">
        <v>909</v>
      </c>
      <c r="C61" s="19">
        <v>2013</v>
      </c>
      <c r="D61" s="355">
        <v>495</v>
      </c>
      <c r="G61" s="297"/>
    </row>
    <row r="62" spans="1:7" s="296" customFormat="1" ht="24.75" customHeight="1">
      <c r="A62" s="336">
        <v>57</v>
      </c>
      <c r="B62" s="88" t="s">
        <v>910</v>
      </c>
      <c r="C62" s="19">
        <v>2016</v>
      </c>
      <c r="D62" s="355">
        <v>519</v>
      </c>
      <c r="G62" s="297"/>
    </row>
    <row r="63" spans="1:7" s="57" customFormat="1" ht="24.75" customHeight="1">
      <c r="A63" s="336">
        <v>58</v>
      </c>
      <c r="B63" s="88" t="s">
        <v>911</v>
      </c>
      <c r="C63" s="19">
        <v>2016</v>
      </c>
      <c r="D63" s="355">
        <v>1550</v>
      </c>
      <c r="G63" s="297"/>
    </row>
    <row r="64" spans="1:7" s="57" customFormat="1" ht="24.75" customHeight="1">
      <c r="A64" s="336">
        <v>59</v>
      </c>
      <c r="B64" s="88" t="s">
        <v>912</v>
      </c>
      <c r="C64" s="19">
        <v>2015</v>
      </c>
      <c r="D64" s="355">
        <v>44738.74</v>
      </c>
      <c r="G64" s="297"/>
    </row>
    <row r="65" spans="1:7" s="57" customFormat="1" ht="24.75" customHeight="1">
      <c r="A65" s="336">
        <v>60</v>
      </c>
      <c r="B65" s="88" t="s">
        <v>913</v>
      </c>
      <c r="C65" s="19">
        <v>2015</v>
      </c>
      <c r="D65" s="355">
        <v>1790.52</v>
      </c>
      <c r="G65" s="297"/>
    </row>
    <row r="66" spans="1:7" s="57" customFormat="1" ht="24.75" customHeight="1">
      <c r="A66" s="336">
        <v>61</v>
      </c>
      <c r="B66" s="88" t="s">
        <v>914</v>
      </c>
      <c r="C66" s="19">
        <v>2015</v>
      </c>
      <c r="D66" s="355">
        <v>1993.23</v>
      </c>
      <c r="G66" s="297"/>
    </row>
    <row r="67" spans="1:7" s="57" customFormat="1" ht="24.75" customHeight="1">
      <c r="A67" s="336">
        <v>62</v>
      </c>
      <c r="B67" s="88" t="s">
        <v>914</v>
      </c>
      <c r="C67" s="19">
        <v>2015</v>
      </c>
      <c r="D67" s="355">
        <v>1993.23</v>
      </c>
      <c r="G67" s="297"/>
    </row>
    <row r="68" spans="1:7" s="57" customFormat="1" ht="24.75" customHeight="1">
      <c r="A68" s="336">
        <v>63</v>
      </c>
      <c r="B68" s="88" t="s">
        <v>914</v>
      </c>
      <c r="C68" s="19">
        <v>2015</v>
      </c>
      <c r="D68" s="355">
        <v>1790.52</v>
      </c>
      <c r="G68" s="297"/>
    </row>
    <row r="69" spans="1:7" s="57" customFormat="1" ht="24.75" customHeight="1">
      <c r="A69" s="336">
        <v>64</v>
      </c>
      <c r="B69" s="88" t="s">
        <v>914</v>
      </c>
      <c r="C69" s="19">
        <v>2015</v>
      </c>
      <c r="D69" s="355">
        <v>2130.2800000000002</v>
      </c>
      <c r="G69" s="297"/>
    </row>
    <row r="70" spans="1:7" s="57" customFormat="1" ht="24.75" customHeight="1">
      <c r="A70" s="336">
        <v>65</v>
      </c>
      <c r="B70" s="88" t="s">
        <v>914</v>
      </c>
      <c r="C70" s="19">
        <v>2015</v>
      </c>
      <c r="D70" s="355">
        <v>2130.2800000000002</v>
      </c>
      <c r="G70" s="297"/>
    </row>
    <row r="71" spans="1:7" s="57" customFormat="1" ht="24.75" customHeight="1">
      <c r="A71" s="336">
        <v>66</v>
      </c>
      <c r="B71" s="137" t="s">
        <v>915</v>
      </c>
      <c r="C71" s="135">
        <v>2012</v>
      </c>
      <c r="D71" s="359">
        <v>480</v>
      </c>
      <c r="G71" s="297"/>
    </row>
    <row r="72" spans="1:7" s="57" customFormat="1" ht="24.75" customHeight="1">
      <c r="A72" s="360">
        <v>67</v>
      </c>
      <c r="B72" s="88" t="s">
        <v>916</v>
      </c>
      <c r="C72" s="19">
        <v>2015</v>
      </c>
      <c r="D72" s="355">
        <v>255.84</v>
      </c>
      <c r="G72" s="297"/>
    </row>
    <row r="73" spans="1:7" s="57" customFormat="1" ht="24.75" customHeight="1">
      <c r="A73" s="360">
        <v>68</v>
      </c>
      <c r="B73" s="88" t="s">
        <v>917</v>
      </c>
      <c r="C73" s="19">
        <v>2012</v>
      </c>
      <c r="D73" s="355">
        <v>200</v>
      </c>
      <c r="G73" s="297"/>
    </row>
    <row r="74" spans="1:7" s="57" customFormat="1" ht="24.75" customHeight="1">
      <c r="A74" s="360">
        <v>69</v>
      </c>
      <c r="B74" s="253" t="s">
        <v>918</v>
      </c>
      <c r="C74" s="19">
        <v>2014</v>
      </c>
      <c r="D74" s="358">
        <v>2782.26</v>
      </c>
      <c r="E74" s="251"/>
      <c r="G74" s="297"/>
    </row>
    <row r="75" spans="1:7" s="57" customFormat="1" ht="24.75" customHeight="1">
      <c r="A75" s="360">
        <v>70</v>
      </c>
      <c r="B75" s="88" t="s">
        <v>919</v>
      </c>
      <c r="C75" s="19">
        <v>2015</v>
      </c>
      <c r="D75" s="355">
        <v>13653.28</v>
      </c>
      <c r="E75" s="254"/>
      <c r="F75" s="254"/>
      <c r="G75" s="297"/>
    </row>
    <row r="76" spans="1:7" s="296" customFormat="1" ht="24.75" customHeight="1">
      <c r="A76" s="360">
        <v>71</v>
      </c>
      <c r="B76" s="88" t="s">
        <v>920</v>
      </c>
      <c r="C76" s="19">
        <v>2013</v>
      </c>
      <c r="D76" s="355">
        <v>400</v>
      </c>
      <c r="G76" s="297"/>
    </row>
    <row r="77" spans="1:7" s="57" customFormat="1" ht="24.75" customHeight="1">
      <c r="A77" s="336">
        <v>72</v>
      </c>
      <c r="B77" s="252" t="s">
        <v>921</v>
      </c>
      <c r="C77" s="37">
        <v>2015</v>
      </c>
      <c r="D77" s="357">
        <v>339</v>
      </c>
      <c r="G77" s="297"/>
    </row>
    <row r="78" spans="1:7" s="57" customFormat="1" ht="24.75" customHeight="1">
      <c r="A78" s="336">
        <v>73</v>
      </c>
      <c r="B78" s="88" t="s">
        <v>922</v>
      </c>
      <c r="C78" s="19">
        <v>2012</v>
      </c>
      <c r="D78" s="355">
        <v>500</v>
      </c>
      <c r="G78" s="297"/>
    </row>
    <row r="79" spans="1:7" s="57" customFormat="1" ht="24.75" customHeight="1">
      <c r="A79" s="336">
        <v>74</v>
      </c>
      <c r="B79" s="88" t="s">
        <v>923</v>
      </c>
      <c r="C79" s="19">
        <v>2013</v>
      </c>
      <c r="D79" s="355">
        <v>550</v>
      </c>
      <c r="G79" s="297"/>
    </row>
    <row r="80" spans="1:7" s="57" customFormat="1" ht="24.75" customHeight="1">
      <c r="A80" s="336">
        <v>75</v>
      </c>
      <c r="B80" s="88" t="s">
        <v>924</v>
      </c>
      <c r="C80" s="19">
        <v>2015</v>
      </c>
      <c r="D80" s="355">
        <v>22977.53</v>
      </c>
      <c r="G80" s="297"/>
    </row>
    <row r="81" spans="1:7" s="57" customFormat="1" ht="24.75" customHeight="1">
      <c r="A81" s="336">
        <v>76</v>
      </c>
      <c r="B81" s="88" t="s">
        <v>925</v>
      </c>
      <c r="C81" s="19">
        <v>2016</v>
      </c>
      <c r="D81" s="355">
        <v>490</v>
      </c>
      <c r="G81" s="297"/>
    </row>
    <row r="82" spans="1:7" s="57" customFormat="1" ht="24.75" customHeight="1">
      <c r="A82" s="336">
        <v>77</v>
      </c>
      <c r="B82" s="88" t="s">
        <v>926</v>
      </c>
      <c r="C82" s="19">
        <v>2015</v>
      </c>
      <c r="D82" s="355">
        <v>450</v>
      </c>
      <c r="G82" s="297"/>
    </row>
    <row r="83" spans="1:7" s="57" customFormat="1" ht="24.75" customHeight="1">
      <c r="A83" s="336">
        <v>78</v>
      </c>
      <c r="B83" s="88" t="s">
        <v>927</v>
      </c>
      <c r="C83" s="19">
        <v>2014</v>
      </c>
      <c r="D83" s="355">
        <v>500</v>
      </c>
      <c r="G83" s="297"/>
    </row>
    <row r="84" spans="1:7" s="57" customFormat="1" ht="24.75" customHeight="1">
      <c r="A84" s="336">
        <v>79</v>
      </c>
      <c r="B84" s="226" t="s">
        <v>928</v>
      </c>
      <c r="C84" s="45">
        <v>2015</v>
      </c>
      <c r="D84" s="356">
        <v>322.26</v>
      </c>
      <c r="G84" s="297"/>
    </row>
    <row r="85" spans="1:7" s="57" customFormat="1" ht="24.75" customHeight="1">
      <c r="A85" s="336">
        <v>80</v>
      </c>
      <c r="B85" s="88" t="s">
        <v>929</v>
      </c>
      <c r="C85" s="19">
        <v>2014</v>
      </c>
      <c r="D85" s="355">
        <v>1190</v>
      </c>
      <c r="G85" s="297"/>
    </row>
    <row r="86" spans="1:7" s="57" customFormat="1" ht="24.75" customHeight="1">
      <c r="A86" s="336">
        <v>81</v>
      </c>
      <c r="B86" s="226" t="s">
        <v>930</v>
      </c>
      <c r="C86" s="45">
        <v>2015</v>
      </c>
      <c r="D86" s="356">
        <v>31325.32</v>
      </c>
      <c r="G86" s="297"/>
    </row>
    <row r="87" spans="1:7" s="57" customFormat="1" ht="24.75" customHeight="1">
      <c r="A87" s="336">
        <v>82</v>
      </c>
      <c r="B87" s="226" t="s">
        <v>930</v>
      </c>
      <c r="C87" s="45">
        <v>2015</v>
      </c>
      <c r="D87" s="356">
        <v>33318.76</v>
      </c>
      <c r="G87" s="297"/>
    </row>
    <row r="88" spans="1:7" ht="33" customHeight="1">
      <c r="A88" s="542" t="s">
        <v>8</v>
      </c>
      <c r="B88" s="496"/>
      <c r="C88" s="497"/>
      <c r="D88" s="361">
        <f>SUM(D6:D87)</f>
        <v>249681.82</v>
      </c>
      <c r="G88" s="297"/>
    </row>
    <row r="89" spans="1:7" ht="26.25" customHeight="1">
      <c r="A89" s="525" t="s">
        <v>184</v>
      </c>
      <c r="B89" s="526"/>
      <c r="C89" s="526"/>
      <c r="D89" s="527"/>
      <c r="G89" s="297"/>
    </row>
    <row r="90" spans="1:7" ht="30" customHeight="1">
      <c r="A90" s="305" t="s">
        <v>0</v>
      </c>
      <c r="B90" s="303" t="s">
        <v>12</v>
      </c>
      <c r="C90" s="303" t="s">
        <v>10</v>
      </c>
      <c r="D90" s="70" t="s">
        <v>11</v>
      </c>
      <c r="G90" s="297"/>
    </row>
    <row r="91" spans="1:7" ht="30" customHeight="1">
      <c r="A91" s="352">
        <v>1</v>
      </c>
      <c r="B91" s="22" t="s">
        <v>931</v>
      </c>
      <c r="C91" s="21">
        <v>2014</v>
      </c>
      <c r="D91" s="362">
        <v>3198.94</v>
      </c>
      <c r="G91" s="297"/>
    </row>
    <row r="92" spans="1:7" ht="30" customHeight="1">
      <c r="A92" s="352">
        <v>2</v>
      </c>
      <c r="B92" s="22" t="s">
        <v>932</v>
      </c>
      <c r="C92" s="21">
        <v>2013</v>
      </c>
      <c r="D92" s="362">
        <v>2655</v>
      </c>
      <c r="G92" s="297"/>
    </row>
    <row r="93" spans="1:7" ht="30" customHeight="1">
      <c r="A93" s="352">
        <v>3</v>
      </c>
      <c r="B93" s="22" t="s">
        <v>933</v>
      </c>
      <c r="C93" s="21">
        <v>2012</v>
      </c>
      <c r="D93" s="362">
        <v>3709.15</v>
      </c>
      <c r="G93" s="297"/>
    </row>
    <row r="94" spans="1:7" ht="30" customHeight="1">
      <c r="A94" s="352">
        <v>4</v>
      </c>
      <c r="B94" s="22" t="s">
        <v>934</v>
      </c>
      <c r="C94" s="21">
        <v>2015</v>
      </c>
      <c r="D94" s="362">
        <v>1123.1500000000001</v>
      </c>
      <c r="G94" s="297"/>
    </row>
    <row r="95" spans="1:7" ht="30" customHeight="1">
      <c r="A95" s="352">
        <v>5</v>
      </c>
      <c r="B95" s="22" t="s">
        <v>935</v>
      </c>
      <c r="C95" s="21">
        <v>2015</v>
      </c>
      <c r="D95" s="362">
        <v>1123.1500000000001</v>
      </c>
      <c r="G95" s="297"/>
    </row>
    <row r="96" spans="1:7" ht="30" customHeight="1">
      <c r="A96" s="352">
        <v>6</v>
      </c>
      <c r="B96" s="22" t="s">
        <v>936</v>
      </c>
      <c r="C96" s="21">
        <v>2015</v>
      </c>
      <c r="D96" s="362">
        <v>1119</v>
      </c>
      <c r="G96" s="297"/>
    </row>
    <row r="97" spans="1:69" ht="30" customHeight="1">
      <c r="A97" s="352">
        <v>7</v>
      </c>
      <c r="B97" s="22" t="s">
        <v>937</v>
      </c>
      <c r="C97" s="21">
        <v>2015</v>
      </c>
      <c r="D97" s="362">
        <v>1965.6</v>
      </c>
      <c r="G97" s="297"/>
    </row>
    <row r="98" spans="1:69" ht="30" customHeight="1">
      <c r="A98" s="352">
        <v>8</v>
      </c>
      <c r="B98" s="22" t="s">
        <v>938</v>
      </c>
      <c r="C98" s="21">
        <v>2014</v>
      </c>
      <c r="D98" s="362">
        <v>800</v>
      </c>
      <c r="G98" s="297"/>
    </row>
    <row r="99" spans="1:69" ht="27.75" customHeight="1">
      <c r="A99" s="542" t="s">
        <v>8</v>
      </c>
      <c r="B99" s="496"/>
      <c r="C99" s="497"/>
      <c r="D99" s="361">
        <f>SUM(D91:D98)</f>
        <v>15693.99</v>
      </c>
      <c r="G99" s="297"/>
    </row>
    <row r="100" spans="1:69" ht="23.25" customHeight="1">
      <c r="A100" s="525" t="s">
        <v>187</v>
      </c>
      <c r="B100" s="526"/>
      <c r="C100" s="526"/>
      <c r="D100" s="527"/>
      <c r="G100" s="297"/>
    </row>
    <row r="101" spans="1:69" ht="31.5">
      <c r="A101" s="305" t="s">
        <v>0</v>
      </c>
      <c r="B101" s="303" t="s">
        <v>93</v>
      </c>
      <c r="C101" s="303" t="s">
        <v>10</v>
      </c>
      <c r="D101" s="70" t="s">
        <v>11</v>
      </c>
      <c r="G101" s="297"/>
    </row>
    <row r="102" spans="1:69" s="255" customFormat="1" ht="30" customHeight="1">
      <c r="A102" s="352">
        <v>1</v>
      </c>
      <c r="B102" s="255" t="s">
        <v>939</v>
      </c>
      <c r="C102" s="21">
        <v>2015</v>
      </c>
      <c r="D102" s="362">
        <v>30000</v>
      </c>
      <c r="E102" s="251"/>
      <c r="F102" s="251"/>
      <c r="G102" s="297"/>
      <c r="H102" s="251"/>
      <c r="I102" s="251"/>
      <c r="J102" s="251"/>
      <c r="K102" s="251"/>
      <c r="L102" s="251"/>
      <c r="M102" s="251"/>
      <c r="N102" s="251"/>
      <c r="O102" s="251"/>
      <c r="P102" s="251"/>
      <c r="Q102" s="251"/>
      <c r="R102" s="251"/>
      <c r="S102" s="251"/>
      <c r="T102" s="251"/>
      <c r="U102" s="251"/>
      <c r="V102" s="251"/>
      <c r="W102" s="251"/>
      <c r="X102" s="251"/>
      <c r="Y102" s="251"/>
      <c r="Z102" s="251"/>
      <c r="AA102" s="251"/>
      <c r="AB102" s="251"/>
      <c r="AC102" s="251"/>
      <c r="AD102" s="251"/>
      <c r="AE102" s="251"/>
      <c r="AF102" s="251"/>
      <c r="AG102" s="25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</row>
    <row r="103" spans="1:69" ht="31.5" customHeight="1">
      <c r="A103" s="542" t="s">
        <v>8</v>
      </c>
      <c r="B103" s="496"/>
      <c r="C103" s="497"/>
      <c r="D103" s="361">
        <f>SUM(D102:D102)</f>
        <v>30000</v>
      </c>
      <c r="G103" s="297"/>
    </row>
    <row r="104" spans="1:69" s="31" customFormat="1" ht="39" customHeight="1">
      <c r="A104" s="543" t="s">
        <v>163</v>
      </c>
      <c r="B104" s="505"/>
      <c r="C104" s="505"/>
      <c r="D104" s="544"/>
    </row>
    <row r="105" spans="1:69" ht="39" customHeight="1">
      <c r="A105" s="525" t="s">
        <v>185</v>
      </c>
      <c r="B105" s="526"/>
      <c r="C105" s="526"/>
      <c r="D105" s="527"/>
    </row>
    <row r="106" spans="1:69" ht="39" customHeight="1">
      <c r="A106" s="305" t="s">
        <v>0</v>
      </c>
      <c r="B106" s="303" t="s">
        <v>12</v>
      </c>
      <c r="C106" s="303" t="s">
        <v>10</v>
      </c>
      <c r="D106" s="70" t="s">
        <v>11</v>
      </c>
    </row>
    <row r="107" spans="1:69" ht="33.75" customHeight="1">
      <c r="A107" s="363">
        <v>1</v>
      </c>
      <c r="B107" s="125" t="s">
        <v>170</v>
      </c>
      <c r="C107" s="119">
        <v>2013</v>
      </c>
      <c r="D107" s="364">
        <v>565</v>
      </c>
      <c r="H107" s="219"/>
    </row>
    <row r="108" spans="1:69" ht="33.75" customHeight="1">
      <c r="A108" s="363">
        <v>2</v>
      </c>
      <c r="B108" s="125" t="s">
        <v>171</v>
      </c>
      <c r="C108" s="119">
        <v>2013</v>
      </c>
      <c r="D108" s="364">
        <v>1278</v>
      </c>
      <c r="H108" s="219"/>
    </row>
    <row r="109" spans="1:69" ht="33.75" customHeight="1">
      <c r="A109" s="363">
        <v>3</v>
      </c>
      <c r="B109" s="125" t="s">
        <v>172</v>
      </c>
      <c r="C109" s="119">
        <v>2014</v>
      </c>
      <c r="D109" s="365">
        <v>1749.99</v>
      </c>
      <c r="H109" s="219"/>
    </row>
    <row r="110" spans="1:69" ht="33.75" customHeight="1">
      <c r="A110" s="363">
        <v>4</v>
      </c>
      <c r="B110" s="125" t="s">
        <v>173</v>
      </c>
      <c r="C110" s="119">
        <v>2015</v>
      </c>
      <c r="D110" s="364">
        <v>5542</v>
      </c>
      <c r="H110" s="219"/>
    </row>
    <row r="111" spans="1:69" ht="33.75" customHeight="1">
      <c r="A111" s="366">
        <v>5</v>
      </c>
      <c r="B111" s="65" t="s">
        <v>174</v>
      </c>
      <c r="C111" s="45">
        <v>2015</v>
      </c>
      <c r="D111" s="367">
        <v>1806</v>
      </c>
      <c r="H111" s="219"/>
    </row>
    <row r="112" spans="1:69" ht="33" customHeight="1">
      <c r="A112" s="542" t="s">
        <v>8</v>
      </c>
      <c r="B112" s="496"/>
      <c r="C112" s="497"/>
      <c r="D112" s="361">
        <f>SUM(D107:D111)</f>
        <v>10940.99</v>
      </c>
      <c r="H112" s="219"/>
    </row>
    <row r="113" spans="1:8" ht="39" customHeight="1">
      <c r="A113" s="525" t="s">
        <v>184</v>
      </c>
      <c r="B113" s="526"/>
      <c r="C113" s="526"/>
      <c r="D113" s="527"/>
      <c r="H113" s="219"/>
    </row>
    <row r="114" spans="1:8" ht="39" customHeight="1">
      <c r="A114" s="305" t="s">
        <v>0</v>
      </c>
      <c r="B114" s="303" t="s">
        <v>12</v>
      </c>
      <c r="C114" s="303" t="s">
        <v>10</v>
      </c>
      <c r="D114" s="70" t="s">
        <v>11</v>
      </c>
      <c r="H114" s="219"/>
    </row>
    <row r="115" spans="1:8" ht="39" customHeight="1">
      <c r="A115" s="363">
        <v>1</v>
      </c>
      <c r="B115" s="125" t="s">
        <v>165</v>
      </c>
      <c r="C115" s="119">
        <v>2012</v>
      </c>
      <c r="D115" s="368">
        <v>3259.5</v>
      </c>
      <c r="H115" s="219"/>
    </row>
    <row r="116" spans="1:8" ht="39" customHeight="1">
      <c r="A116" s="363">
        <v>2</v>
      </c>
      <c r="B116" s="125" t="s">
        <v>166</v>
      </c>
      <c r="C116" s="127">
        <v>2012</v>
      </c>
      <c r="D116" s="368">
        <v>2295</v>
      </c>
      <c r="H116" s="219"/>
    </row>
    <row r="117" spans="1:8" ht="39" customHeight="1">
      <c r="A117" s="363">
        <v>3</v>
      </c>
      <c r="B117" s="125" t="s">
        <v>167</v>
      </c>
      <c r="C117" s="127">
        <v>2012</v>
      </c>
      <c r="D117" s="368">
        <v>1499.37</v>
      </c>
      <c r="H117" s="219"/>
    </row>
    <row r="118" spans="1:8" ht="39" customHeight="1">
      <c r="A118" s="363">
        <v>4</v>
      </c>
      <c r="B118" s="125" t="s">
        <v>168</v>
      </c>
      <c r="C118" s="127">
        <v>2014</v>
      </c>
      <c r="D118" s="368">
        <v>1425</v>
      </c>
      <c r="H118" s="219"/>
    </row>
    <row r="119" spans="1:8" ht="39" customHeight="1">
      <c r="A119" s="363">
        <v>5</v>
      </c>
      <c r="B119" s="128" t="s">
        <v>168</v>
      </c>
      <c r="C119" s="129">
        <v>2015</v>
      </c>
      <c r="D119" s="369">
        <v>1400</v>
      </c>
      <c r="H119" s="219"/>
    </row>
    <row r="120" spans="1:8" ht="39" customHeight="1">
      <c r="A120" s="370">
        <v>6</v>
      </c>
      <c r="B120" s="22" t="s">
        <v>169</v>
      </c>
      <c r="C120" s="12">
        <v>2015</v>
      </c>
      <c r="D120" s="371">
        <v>990</v>
      </c>
      <c r="H120" s="219"/>
    </row>
    <row r="121" spans="1:8" ht="27.75" customHeight="1">
      <c r="A121" s="542" t="s">
        <v>8</v>
      </c>
      <c r="B121" s="496"/>
      <c r="C121" s="497"/>
      <c r="D121" s="361">
        <f>SUM(D115:D120)</f>
        <v>10868.869999999999</v>
      </c>
      <c r="H121" s="219"/>
    </row>
    <row r="122" spans="1:8" s="31" customFormat="1" ht="40.5" customHeight="1" thickBot="1">
      <c r="A122" s="539" t="s">
        <v>188</v>
      </c>
      <c r="B122" s="540"/>
      <c r="C122" s="540"/>
      <c r="D122" s="541"/>
      <c r="H122" s="219"/>
    </row>
    <row r="123" spans="1:8" ht="24.75" customHeight="1">
      <c r="A123" s="533" t="s">
        <v>185</v>
      </c>
      <c r="B123" s="534"/>
      <c r="C123" s="534"/>
      <c r="D123" s="535"/>
      <c r="H123" s="219"/>
    </row>
    <row r="124" spans="1:8" ht="31.5" customHeight="1" thickBot="1">
      <c r="A124" s="306" t="s">
        <v>0</v>
      </c>
      <c r="B124" s="304" t="s">
        <v>9</v>
      </c>
      <c r="C124" s="304" t="s">
        <v>10</v>
      </c>
      <c r="D124" s="36" t="s">
        <v>11</v>
      </c>
      <c r="H124" s="219"/>
    </row>
    <row r="125" spans="1:8" s="298" customFormat="1" ht="27.75" customHeight="1">
      <c r="A125" s="372">
        <v>1</v>
      </c>
      <c r="B125" s="125" t="s">
        <v>368</v>
      </c>
      <c r="C125" s="119">
        <v>2013</v>
      </c>
      <c r="D125" s="373">
        <v>1445</v>
      </c>
      <c r="H125" s="219"/>
    </row>
    <row r="126" spans="1:8" s="298" customFormat="1" ht="27.75" customHeight="1">
      <c r="A126" s="372">
        <v>2</v>
      </c>
      <c r="B126" s="205" t="s">
        <v>505</v>
      </c>
      <c r="C126" s="206">
        <v>2013</v>
      </c>
      <c r="D126" s="373">
        <v>1446</v>
      </c>
      <c r="H126" s="219"/>
    </row>
    <row r="127" spans="1:8" s="298" customFormat="1" ht="27.75" customHeight="1">
      <c r="A127" s="372">
        <v>3</v>
      </c>
      <c r="B127" s="125" t="s">
        <v>369</v>
      </c>
      <c r="C127" s="119">
        <v>2015</v>
      </c>
      <c r="D127" s="373">
        <v>3493</v>
      </c>
      <c r="H127" s="219"/>
    </row>
    <row r="128" spans="1:8" ht="21.75" customHeight="1">
      <c r="A128" s="542" t="s">
        <v>8</v>
      </c>
      <c r="B128" s="496"/>
      <c r="C128" s="497"/>
      <c r="D128" s="361">
        <f>SUM(D125:D127)</f>
        <v>6384</v>
      </c>
      <c r="H128" s="219"/>
    </row>
    <row r="129" spans="1:8" ht="26.25" customHeight="1">
      <c r="A129" s="525" t="s">
        <v>186</v>
      </c>
      <c r="B129" s="526"/>
      <c r="C129" s="526"/>
      <c r="D129" s="527"/>
      <c r="H129" s="219"/>
    </row>
    <row r="130" spans="1:8" ht="30" customHeight="1">
      <c r="A130" s="305" t="s">
        <v>0</v>
      </c>
      <c r="B130" s="303" t="s">
        <v>12</v>
      </c>
      <c r="C130" s="303" t="s">
        <v>10</v>
      </c>
      <c r="D130" s="70" t="s">
        <v>11</v>
      </c>
      <c r="H130" s="219"/>
    </row>
    <row r="131" spans="1:8" s="298" customFormat="1" ht="32.25" customHeight="1">
      <c r="A131" s="374">
        <v>1</v>
      </c>
      <c r="B131" s="125" t="s">
        <v>360</v>
      </c>
      <c r="C131" s="119">
        <v>2012</v>
      </c>
      <c r="D131" s="375">
        <v>3075</v>
      </c>
      <c r="H131" s="219"/>
    </row>
    <row r="132" spans="1:8" s="298" customFormat="1" ht="32.25" customHeight="1">
      <c r="A132" s="374">
        <v>2</v>
      </c>
      <c r="B132" s="125" t="s">
        <v>361</v>
      </c>
      <c r="C132" s="119">
        <v>2012</v>
      </c>
      <c r="D132" s="375">
        <v>1750</v>
      </c>
      <c r="H132" s="219"/>
    </row>
    <row r="133" spans="1:8" s="298" customFormat="1" ht="32.25" customHeight="1">
      <c r="A133" s="374">
        <v>3</v>
      </c>
      <c r="B133" s="125" t="s">
        <v>362</v>
      </c>
      <c r="C133" s="119">
        <v>2012</v>
      </c>
      <c r="D133" s="375">
        <v>1499.37</v>
      </c>
      <c r="H133" s="219"/>
    </row>
    <row r="134" spans="1:8" s="298" customFormat="1" ht="32.25" customHeight="1">
      <c r="A134" s="374">
        <v>4</v>
      </c>
      <c r="B134" s="125" t="s">
        <v>363</v>
      </c>
      <c r="C134" s="119">
        <v>2013</v>
      </c>
      <c r="D134" s="375">
        <v>2460</v>
      </c>
      <c r="H134" s="219"/>
    </row>
    <row r="135" spans="1:8" s="298" customFormat="1" ht="32.25" customHeight="1">
      <c r="A135" s="374">
        <v>5</v>
      </c>
      <c r="B135" s="125" t="s">
        <v>364</v>
      </c>
      <c r="C135" s="119">
        <v>2013</v>
      </c>
      <c r="D135" s="375">
        <v>7640</v>
      </c>
      <c r="H135" s="219"/>
    </row>
    <row r="136" spans="1:8" s="298" customFormat="1" ht="32.25" customHeight="1">
      <c r="A136" s="374">
        <v>6</v>
      </c>
      <c r="B136" s="125" t="s">
        <v>365</v>
      </c>
      <c r="C136" s="119">
        <v>2013</v>
      </c>
      <c r="D136" s="375">
        <v>1610</v>
      </c>
      <c r="H136" s="219"/>
    </row>
    <row r="137" spans="1:8" s="298" customFormat="1" ht="32.25" customHeight="1">
      <c r="A137" s="374">
        <v>7</v>
      </c>
      <c r="B137" s="125" t="s">
        <v>366</v>
      </c>
      <c r="C137" s="119">
        <v>2013</v>
      </c>
      <c r="D137" s="375">
        <v>2849</v>
      </c>
      <c r="H137" s="219"/>
    </row>
    <row r="138" spans="1:8" s="298" customFormat="1" ht="32.25" customHeight="1">
      <c r="A138" s="374">
        <v>8</v>
      </c>
      <c r="B138" s="125" t="s">
        <v>367</v>
      </c>
      <c r="C138" s="119">
        <v>2013</v>
      </c>
      <c r="D138" s="375">
        <v>1990</v>
      </c>
      <c r="H138" s="219"/>
    </row>
    <row r="139" spans="1:8" ht="21.75" customHeight="1">
      <c r="A139" s="542" t="s">
        <v>8</v>
      </c>
      <c r="B139" s="496"/>
      <c r="C139" s="497"/>
      <c r="D139" s="361">
        <f>SUM(D131:D138)</f>
        <v>22873.37</v>
      </c>
      <c r="H139" s="219"/>
    </row>
    <row r="140" spans="1:8" s="31" customFormat="1" ht="27.75" customHeight="1" thickBot="1">
      <c r="A140" s="539" t="s">
        <v>189</v>
      </c>
      <c r="B140" s="540"/>
      <c r="C140" s="540"/>
      <c r="D140" s="541"/>
      <c r="H140" s="219"/>
    </row>
    <row r="141" spans="1:8" ht="33.75" customHeight="1">
      <c r="A141" s="533" t="s">
        <v>185</v>
      </c>
      <c r="B141" s="534"/>
      <c r="C141" s="534"/>
      <c r="D141" s="535"/>
      <c r="H141" s="219"/>
    </row>
    <row r="142" spans="1:8" ht="42" customHeight="1" thickBot="1">
      <c r="A142" s="306" t="s">
        <v>0</v>
      </c>
      <c r="B142" s="304" t="s">
        <v>9</v>
      </c>
      <c r="C142" s="304" t="s">
        <v>10</v>
      </c>
      <c r="D142" s="36" t="s">
        <v>11</v>
      </c>
      <c r="H142" s="219"/>
    </row>
    <row r="143" spans="1:8" s="298" customFormat="1" ht="37.5" customHeight="1">
      <c r="A143" s="376">
        <v>1</v>
      </c>
      <c r="B143" s="144" t="s">
        <v>452</v>
      </c>
      <c r="C143" s="116">
        <v>2012</v>
      </c>
      <c r="D143" s="377">
        <v>755.22</v>
      </c>
      <c r="H143" s="219"/>
    </row>
    <row r="144" spans="1:8" s="298" customFormat="1" ht="37.5" customHeight="1">
      <c r="A144" s="378">
        <v>2</v>
      </c>
      <c r="B144" s="144" t="s">
        <v>453</v>
      </c>
      <c r="C144" s="116">
        <v>2013</v>
      </c>
      <c r="D144" s="377">
        <v>2500</v>
      </c>
      <c r="H144" s="219"/>
    </row>
    <row r="145" spans="1:8" s="298" customFormat="1" ht="37.5" customHeight="1">
      <c r="A145" s="378">
        <v>3</v>
      </c>
      <c r="B145" s="270" t="s">
        <v>454</v>
      </c>
      <c r="C145" s="108">
        <v>2014</v>
      </c>
      <c r="D145" s="379">
        <v>1858</v>
      </c>
      <c r="H145" s="219"/>
    </row>
    <row r="146" spans="1:8" s="298" customFormat="1" ht="37.5" customHeight="1">
      <c r="A146" s="378">
        <v>4</v>
      </c>
      <c r="B146" s="143" t="s">
        <v>455</v>
      </c>
      <c r="C146" s="116">
        <v>2014</v>
      </c>
      <c r="D146" s="380">
        <v>530</v>
      </c>
      <c r="H146" s="219"/>
    </row>
    <row r="147" spans="1:8" s="298" customFormat="1" ht="37.5" customHeight="1">
      <c r="A147" s="378">
        <v>5</v>
      </c>
      <c r="B147" s="143" t="s">
        <v>456</v>
      </c>
      <c r="C147" s="116">
        <v>2014</v>
      </c>
      <c r="D147" s="380">
        <v>390</v>
      </c>
      <c r="H147" s="219"/>
    </row>
    <row r="148" spans="1:8" s="298" customFormat="1" ht="37.5" customHeight="1">
      <c r="A148" s="378">
        <v>6</v>
      </c>
      <c r="B148" s="143" t="s">
        <v>457</v>
      </c>
      <c r="C148" s="116">
        <v>2015</v>
      </c>
      <c r="D148" s="380">
        <v>844</v>
      </c>
      <c r="H148" s="219"/>
    </row>
    <row r="149" spans="1:8" ht="21.75" customHeight="1">
      <c r="A149" s="542" t="s">
        <v>8</v>
      </c>
      <c r="B149" s="496"/>
      <c r="C149" s="497"/>
      <c r="D149" s="361">
        <f>SUM(D143:D148)</f>
        <v>6877.22</v>
      </c>
      <c r="H149" s="219"/>
    </row>
    <row r="150" spans="1:8" ht="21.75" customHeight="1">
      <c r="A150" s="536" t="s">
        <v>184</v>
      </c>
      <c r="B150" s="537"/>
      <c r="C150" s="537"/>
      <c r="D150" s="538"/>
      <c r="H150" s="219"/>
    </row>
    <row r="151" spans="1:8" ht="30" customHeight="1">
      <c r="A151" s="305" t="s">
        <v>0</v>
      </c>
      <c r="B151" s="303" t="s">
        <v>12</v>
      </c>
      <c r="C151" s="303" t="s">
        <v>10</v>
      </c>
      <c r="D151" s="70" t="s">
        <v>11</v>
      </c>
      <c r="H151" s="219"/>
    </row>
    <row r="152" spans="1:8" s="298" customFormat="1" ht="32.25" customHeight="1">
      <c r="A152" s="378">
        <v>1</v>
      </c>
      <c r="B152" s="143" t="s">
        <v>458</v>
      </c>
      <c r="C152" s="116">
        <v>2012</v>
      </c>
      <c r="D152" s="377">
        <v>2570.6999999999998</v>
      </c>
      <c r="H152" s="219"/>
    </row>
    <row r="153" spans="1:8" s="298" customFormat="1" ht="32.25" customHeight="1">
      <c r="A153" s="378">
        <v>2</v>
      </c>
      <c r="B153" s="143" t="s">
        <v>459</v>
      </c>
      <c r="C153" s="116">
        <v>2014</v>
      </c>
      <c r="D153" s="380">
        <v>2599</v>
      </c>
      <c r="H153" s="219"/>
    </row>
    <row r="154" spans="1:8" s="298" customFormat="1" ht="32.25" customHeight="1">
      <c r="A154" s="378">
        <v>3</v>
      </c>
      <c r="B154" s="143" t="s">
        <v>460</v>
      </c>
      <c r="C154" s="116">
        <v>2015</v>
      </c>
      <c r="D154" s="380">
        <v>1899</v>
      </c>
      <c r="H154" s="219"/>
    </row>
    <row r="155" spans="1:8" ht="21.75" customHeight="1">
      <c r="A155" s="542" t="s">
        <v>8</v>
      </c>
      <c r="B155" s="496"/>
      <c r="C155" s="497"/>
      <c r="D155" s="361">
        <f>SUM(D152:D154)</f>
        <v>7068.7</v>
      </c>
      <c r="H155" s="219"/>
    </row>
    <row r="156" spans="1:8" s="31" customFormat="1" ht="27.75" customHeight="1" thickBot="1">
      <c r="A156" s="539" t="s">
        <v>190</v>
      </c>
      <c r="B156" s="540"/>
      <c r="C156" s="540"/>
      <c r="D156" s="541"/>
      <c r="H156" s="219"/>
    </row>
    <row r="157" spans="1:8" ht="24.75" customHeight="1">
      <c r="A157" s="533" t="s">
        <v>185</v>
      </c>
      <c r="B157" s="534"/>
      <c r="C157" s="534"/>
      <c r="D157" s="535"/>
      <c r="H157" s="219"/>
    </row>
    <row r="158" spans="1:8" ht="30" customHeight="1" thickBot="1">
      <c r="A158" s="306" t="s">
        <v>0</v>
      </c>
      <c r="B158" s="304" t="s">
        <v>9</v>
      </c>
      <c r="C158" s="304" t="s">
        <v>10</v>
      </c>
      <c r="D158" s="36" t="s">
        <v>11</v>
      </c>
      <c r="H158" s="219"/>
    </row>
    <row r="159" spans="1:8" s="298" customFormat="1" ht="33.75" customHeight="1">
      <c r="A159" s="372">
        <v>1</v>
      </c>
      <c r="B159" s="144" t="s">
        <v>493</v>
      </c>
      <c r="C159" s="116">
        <v>2013</v>
      </c>
      <c r="D159" s="377">
        <v>1804.41</v>
      </c>
      <c r="H159" s="219"/>
    </row>
    <row r="160" spans="1:8" s="298" customFormat="1" ht="33.75" customHeight="1">
      <c r="A160" s="372">
        <v>2</v>
      </c>
      <c r="B160" s="144" t="s">
        <v>494</v>
      </c>
      <c r="C160" s="116">
        <v>2015</v>
      </c>
      <c r="D160" s="377">
        <v>4760</v>
      </c>
      <c r="H160" s="219"/>
    </row>
    <row r="161" spans="1:8" s="298" customFormat="1" ht="33.75" customHeight="1">
      <c r="A161" s="372">
        <v>3</v>
      </c>
      <c r="B161" s="143" t="s">
        <v>495</v>
      </c>
      <c r="C161" s="116">
        <v>2015</v>
      </c>
      <c r="D161" s="380">
        <v>2000</v>
      </c>
      <c r="H161" s="219"/>
    </row>
    <row r="162" spans="1:8" ht="21.75" customHeight="1">
      <c r="A162" s="542" t="s">
        <v>8</v>
      </c>
      <c r="B162" s="496"/>
      <c r="C162" s="497"/>
      <c r="D162" s="361">
        <f>SUM(D159:D161)</f>
        <v>8564.41</v>
      </c>
      <c r="H162" s="219"/>
    </row>
    <row r="163" spans="1:8" ht="26.25" customHeight="1">
      <c r="A163" s="525" t="s">
        <v>184</v>
      </c>
      <c r="B163" s="526"/>
      <c r="C163" s="526"/>
      <c r="D163" s="527"/>
      <c r="H163" s="219"/>
    </row>
    <row r="164" spans="1:8" ht="30" customHeight="1">
      <c r="A164" s="305" t="s">
        <v>0</v>
      </c>
      <c r="B164" s="303" t="s">
        <v>12</v>
      </c>
      <c r="C164" s="303" t="s">
        <v>10</v>
      </c>
      <c r="D164" s="70" t="s">
        <v>11</v>
      </c>
      <c r="H164" s="219"/>
    </row>
    <row r="165" spans="1:8" s="298" customFormat="1" ht="41.25" customHeight="1">
      <c r="A165" s="378">
        <v>1</v>
      </c>
      <c r="B165" s="143" t="s">
        <v>487</v>
      </c>
      <c r="C165" s="116">
        <v>2012</v>
      </c>
      <c r="D165" s="381">
        <v>2500</v>
      </c>
      <c r="H165" s="219"/>
    </row>
    <row r="166" spans="1:8" s="298" customFormat="1" ht="41.25" customHeight="1">
      <c r="A166" s="378">
        <v>2</v>
      </c>
      <c r="B166" s="143" t="s">
        <v>488</v>
      </c>
      <c r="C166" s="116">
        <v>2012</v>
      </c>
      <c r="D166" s="380">
        <v>1499.37</v>
      </c>
      <c r="H166" s="219"/>
    </row>
    <row r="167" spans="1:8" s="298" customFormat="1" ht="41.25" customHeight="1">
      <c r="A167" s="378">
        <v>3</v>
      </c>
      <c r="B167" s="143" t="s">
        <v>489</v>
      </c>
      <c r="C167" s="116">
        <v>2013</v>
      </c>
      <c r="D167" s="380">
        <v>1860</v>
      </c>
      <c r="H167" s="219"/>
    </row>
    <row r="168" spans="1:8" s="298" customFormat="1" ht="41.25" customHeight="1">
      <c r="A168" s="378">
        <v>4</v>
      </c>
      <c r="B168" s="142" t="s">
        <v>490</v>
      </c>
      <c r="C168" s="141">
        <v>2013</v>
      </c>
      <c r="D168" s="380">
        <v>1394</v>
      </c>
      <c r="H168" s="219"/>
    </row>
    <row r="169" spans="1:8" s="298" customFormat="1" ht="41.25" customHeight="1">
      <c r="A169" s="378">
        <v>5</v>
      </c>
      <c r="B169" s="142" t="s">
        <v>491</v>
      </c>
      <c r="C169" s="141">
        <v>2014</v>
      </c>
      <c r="D169" s="380">
        <v>1551</v>
      </c>
      <c r="H169" s="219"/>
    </row>
    <row r="170" spans="1:8" s="298" customFormat="1" ht="41.25" customHeight="1">
      <c r="A170" s="378">
        <v>6</v>
      </c>
      <c r="B170" s="142" t="s">
        <v>492</v>
      </c>
      <c r="C170" s="141">
        <v>2015</v>
      </c>
      <c r="D170" s="380">
        <v>1140</v>
      </c>
      <c r="H170" s="219"/>
    </row>
    <row r="171" spans="1:8" ht="21.75" customHeight="1">
      <c r="A171" s="542" t="s">
        <v>8</v>
      </c>
      <c r="B171" s="496"/>
      <c r="C171" s="497"/>
      <c r="D171" s="361">
        <f>SUM(D165:D170)</f>
        <v>9944.369999999999</v>
      </c>
      <c r="H171" s="219"/>
    </row>
    <row r="172" spans="1:8" s="31" customFormat="1" ht="27.75" customHeight="1" thickBot="1">
      <c r="A172" s="539" t="s">
        <v>191</v>
      </c>
      <c r="B172" s="540"/>
      <c r="C172" s="540"/>
      <c r="D172" s="541"/>
      <c r="H172" s="219"/>
    </row>
    <row r="173" spans="1:8" ht="32.25" customHeight="1">
      <c r="A173" s="533" t="s">
        <v>185</v>
      </c>
      <c r="B173" s="534"/>
      <c r="C173" s="534"/>
      <c r="D173" s="535"/>
      <c r="H173" s="219"/>
    </row>
    <row r="174" spans="1:8" ht="32.25" customHeight="1" thickBot="1">
      <c r="A174" s="306" t="s">
        <v>0</v>
      </c>
      <c r="B174" s="304" t="s">
        <v>9</v>
      </c>
      <c r="C174" s="304" t="s">
        <v>10</v>
      </c>
      <c r="D174" s="36" t="s">
        <v>11</v>
      </c>
      <c r="H174" s="219"/>
    </row>
    <row r="175" spans="1:8" s="298" customFormat="1" ht="35.25" customHeight="1">
      <c r="A175" s="376">
        <v>1</v>
      </c>
      <c r="B175" s="142" t="s">
        <v>255</v>
      </c>
      <c r="C175" s="141">
        <v>2012</v>
      </c>
      <c r="D175" s="382">
        <v>16398.560000000001</v>
      </c>
      <c r="H175" s="219"/>
    </row>
    <row r="176" spans="1:8" s="298" customFormat="1" ht="35.25" customHeight="1">
      <c r="A176" s="378">
        <v>2</v>
      </c>
      <c r="B176" s="142" t="s">
        <v>256</v>
      </c>
      <c r="C176" s="141">
        <v>2012</v>
      </c>
      <c r="D176" s="382">
        <v>16398.560000000001</v>
      </c>
      <c r="H176" s="219"/>
    </row>
    <row r="177" spans="1:8" s="298" customFormat="1" ht="35.25" customHeight="1">
      <c r="A177" s="378">
        <v>3</v>
      </c>
      <c r="B177" s="142" t="s">
        <v>257</v>
      </c>
      <c r="C177" s="141">
        <v>2012</v>
      </c>
      <c r="D177" s="382">
        <v>51163.77</v>
      </c>
      <c r="H177" s="219"/>
    </row>
    <row r="178" spans="1:8" s="298" customFormat="1" ht="35.25" customHeight="1">
      <c r="A178" s="378">
        <v>4</v>
      </c>
      <c r="B178" s="270" t="s">
        <v>258</v>
      </c>
      <c r="C178" s="141">
        <v>2013</v>
      </c>
      <c r="D178" s="382">
        <v>685.11</v>
      </c>
      <c r="H178" s="219"/>
    </row>
    <row r="179" spans="1:8" s="298" customFormat="1" ht="35.25" customHeight="1">
      <c r="A179" s="378">
        <v>5</v>
      </c>
      <c r="B179" s="142" t="s">
        <v>259</v>
      </c>
      <c r="C179" s="108">
        <v>2014</v>
      </c>
      <c r="D179" s="379">
        <v>6273</v>
      </c>
      <c r="H179" s="219"/>
    </row>
    <row r="180" spans="1:8" s="298" customFormat="1" ht="35.25" customHeight="1">
      <c r="A180" s="378">
        <v>6</v>
      </c>
      <c r="B180" s="220" t="s">
        <v>260</v>
      </c>
      <c r="C180" s="221">
        <v>2015</v>
      </c>
      <c r="D180" s="383">
        <v>3305.4</v>
      </c>
      <c r="H180" s="219"/>
    </row>
    <row r="181" spans="1:8" s="298" customFormat="1" ht="35.25" customHeight="1">
      <c r="A181" s="378">
        <v>7</v>
      </c>
      <c r="B181" s="220" t="s">
        <v>261</v>
      </c>
      <c r="C181" s="221">
        <v>2015</v>
      </c>
      <c r="D181" s="383">
        <v>3156.63</v>
      </c>
      <c r="H181" s="219"/>
    </row>
    <row r="182" spans="1:8" ht="21.75" customHeight="1">
      <c r="A182" s="542" t="s">
        <v>8</v>
      </c>
      <c r="B182" s="496"/>
      <c r="C182" s="497"/>
      <c r="D182" s="361">
        <f>SUM(D175:D181)</f>
        <v>97381.03</v>
      </c>
      <c r="H182" s="219"/>
    </row>
    <row r="183" spans="1:8" ht="26.25" customHeight="1">
      <c r="A183" s="525" t="s">
        <v>184</v>
      </c>
      <c r="B183" s="526"/>
      <c r="C183" s="526"/>
      <c r="D183" s="527"/>
      <c r="H183" s="219"/>
    </row>
    <row r="184" spans="1:8" ht="30" customHeight="1">
      <c r="A184" s="305" t="s">
        <v>0</v>
      </c>
      <c r="B184" s="303" t="s">
        <v>12</v>
      </c>
      <c r="C184" s="303" t="s">
        <v>10</v>
      </c>
      <c r="D184" s="70" t="s">
        <v>11</v>
      </c>
      <c r="H184" s="219"/>
    </row>
    <row r="185" spans="1:8" s="298" customFormat="1" ht="27.75" customHeight="1">
      <c r="A185" s="378">
        <v>1</v>
      </c>
      <c r="B185" s="144" t="s">
        <v>251</v>
      </c>
      <c r="C185" s="116">
        <v>2012</v>
      </c>
      <c r="D185" s="384">
        <v>3050.4</v>
      </c>
      <c r="H185" s="219"/>
    </row>
    <row r="186" spans="1:8" s="298" customFormat="1" ht="27.75" customHeight="1">
      <c r="A186" s="378">
        <v>2</v>
      </c>
      <c r="B186" s="144" t="s">
        <v>252</v>
      </c>
      <c r="C186" s="116">
        <v>2012</v>
      </c>
      <c r="D186" s="384">
        <v>1499.37</v>
      </c>
      <c r="H186" s="219"/>
    </row>
    <row r="187" spans="1:8" s="298" customFormat="1" ht="27.75" customHeight="1">
      <c r="A187" s="378">
        <v>3</v>
      </c>
      <c r="B187" s="143" t="s">
        <v>253</v>
      </c>
      <c r="C187" s="116">
        <v>2013</v>
      </c>
      <c r="D187" s="384">
        <v>3370</v>
      </c>
      <c r="H187" s="219"/>
    </row>
    <row r="188" spans="1:8" s="298" customFormat="1" ht="27.75" customHeight="1">
      <c r="A188" s="378">
        <v>4</v>
      </c>
      <c r="B188" s="143" t="s">
        <v>254</v>
      </c>
      <c r="C188" s="116">
        <v>2015</v>
      </c>
      <c r="D188" s="380">
        <v>1304.1300000000001</v>
      </c>
      <c r="H188" s="219"/>
    </row>
    <row r="189" spans="1:8" ht="21.75" customHeight="1">
      <c r="A189" s="542" t="s">
        <v>8</v>
      </c>
      <c r="B189" s="496"/>
      <c r="C189" s="497"/>
      <c r="D189" s="361">
        <f>SUM(D185:D188)</f>
        <v>9223.9000000000015</v>
      </c>
      <c r="H189" s="219"/>
    </row>
    <row r="190" spans="1:8" s="31" customFormat="1" ht="27.75" customHeight="1" thickBot="1">
      <c r="A190" s="539" t="s">
        <v>192</v>
      </c>
      <c r="B190" s="540"/>
      <c r="C190" s="540"/>
      <c r="D190" s="541"/>
      <c r="H190" s="219"/>
    </row>
    <row r="191" spans="1:8" ht="24.75" customHeight="1">
      <c r="A191" s="533" t="s">
        <v>185</v>
      </c>
      <c r="B191" s="534"/>
      <c r="C191" s="534"/>
      <c r="D191" s="535"/>
      <c r="H191" s="219"/>
    </row>
    <row r="192" spans="1:8" ht="37.5" customHeight="1" thickBot="1">
      <c r="A192" s="306" t="s">
        <v>0</v>
      </c>
      <c r="B192" s="304" t="s">
        <v>9</v>
      </c>
      <c r="C192" s="304" t="s">
        <v>10</v>
      </c>
      <c r="D192" s="36" t="s">
        <v>11</v>
      </c>
      <c r="H192" s="219"/>
    </row>
    <row r="193" spans="1:8" s="298" customFormat="1" ht="37.5" customHeight="1">
      <c r="A193" s="385">
        <v>1</v>
      </c>
      <c r="B193" s="143" t="s">
        <v>431</v>
      </c>
      <c r="C193" s="116">
        <v>2012</v>
      </c>
      <c r="D193" s="386">
        <v>4970</v>
      </c>
      <c r="H193" s="219"/>
    </row>
    <row r="194" spans="1:8" s="298" customFormat="1" ht="37.5" customHeight="1">
      <c r="A194" s="385">
        <v>2</v>
      </c>
      <c r="B194" s="207" t="s">
        <v>432</v>
      </c>
      <c r="C194" s="208">
        <v>2012</v>
      </c>
      <c r="D194" s="386">
        <v>1450</v>
      </c>
      <c r="H194" s="219"/>
    </row>
    <row r="195" spans="1:8" s="298" customFormat="1" ht="37.5" customHeight="1">
      <c r="A195" s="385">
        <v>3</v>
      </c>
      <c r="B195" s="207" t="s">
        <v>433</v>
      </c>
      <c r="C195" s="208">
        <v>2012</v>
      </c>
      <c r="D195" s="386">
        <v>1890</v>
      </c>
      <c r="H195" s="219"/>
    </row>
    <row r="196" spans="1:8" s="298" customFormat="1" ht="37.5" customHeight="1">
      <c r="A196" s="385">
        <v>4</v>
      </c>
      <c r="B196" s="142" t="s">
        <v>434</v>
      </c>
      <c r="C196" s="209">
        <v>2013</v>
      </c>
      <c r="D196" s="387">
        <v>1653</v>
      </c>
      <c r="H196" s="219"/>
    </row>
    <row r="197" spans="1:8" s="298" customFormat="1" ht="37.5" customHeight="1">
      <c r="A197" s="385">
        <v>5</v>
      </c>
      <c r="B197" s="142" t="s">
        <v>435</v>
      </c>
      <c r="C197" s="208">
        <v>2014</v>
      </c>
      <c r="D197" s="386">
        <v>1449</v>
      </c>
      <c r="H197" s="219"/>
    </row>
    <row r="198" spans="1:8" s="298" customFormat="1" ht="37.5" customHeight="1">
      <c r="A198" s="385">
        <v>6</v>
      </c>
      <c r="B198" s="142" t="s">
        <v>436</v>
      </c>
      <c r="C198" s="208">
        <v>2014</v>
      </c>
      <c r="D198" s="386">
        <v>2225</v>
      </c>
      <c r="H198" s="219"/>
    </row>
    <row r="199" spans="1:8" s="298" customFormat="1" ht="37.5" customHeight="1">
      <c r="A199" s="385">
        <v>7</v>
      </c>
      <c r="B199" s="142" t="s">
        <v>437</v>
      </c>
      <c r="C199" s="210">
        <v>2015</v>
      </c>
      <c r="D199" s="388">
        <v>362</v>
      </c>
      <c r="H199" s="219"/>
    </row>
    <row r="200" spans="1:8" ht="21.75" customHeight="1">
      <c r="A200" s="542" t="s">
        <v>8</v>
      </c>
      <c r="B200" s="496"/>
      <c r="C200" s="497"/>
      <c r="D200" s="361">
        <f>SUM(D193:D199)</f>
        <v>13999</v>
      </c>
      <c r="H200" s="219"/>
    </row>
    <row r="201" spans="1:8" ht="26.25" customHeight="1">
      <c r="A201" s="536" t="s">
        <v>184</v>
      </c>
      <c r="B201" s="537"/>
      <c r="C201" s="537"/>
      <c r="D201" s="538"/>
      <c r="H201" s="219"/>
    </row>
    <row r="202" spans="1:8" ht="30" customHeight="1">
      <c r="A202" s="305" t="s">
        <v>0</v>
      </c>
      <c r="B202" s="303" t="s">
        <v>12</v>
      </c>
      <c r="C202" s="303" t="s">
        <v>10</v>
      </c>
      <c r="D202" s="70" t="s">
        <v>11</v>
      </c>
      <c r="H202" s="219"/>
    </row>
    <row r="203" spans="1:8" s="298" customFormat="1" ht="37.5" customHeight="1">
      <c r="A203" s="385">
        <v>1</v>
      </c>
      <c r="B203" s="211" t="s">
        <v>425</v>
      </c>
      <c r="C203" s="116">
        <v>2012</v>
      </c>
      <c r="D203" s="389">
        <v>3650</v>
      </c>
      <c r="H203" s="219"/>
    </row>
    <row r="204" spans="1:8" s="298" customFormat="1" ht="37.5" customHeight="1">
      <c r="A204" s="385">
        <v>2</v>
      </c>
      <c r="B204" s="144" t="s">
        <v>426</v>
      </c>
      <c r="C204" s="212">
        <v>2012</v>
      </c>
      <c r="D204" s="389">
        <v>1660</v>
      </c>
      <c r="H204" s="219"/>
    </row>
    <row r="205" spans="1:8" s="298" customFormat="1" ht="37.5" customHeight="1">
      <c r="A205" s="385">
        <v>3</v>
      </c>
      <c r="B205" s="144" t="s">
        <v>426</v>
      </c>
      <c r="C205" s="212">
        <v>2012</v>
      </c>
      <c r="D205" s="390">
        <v>1660</v>
      </c>
      <c r="H205" s="219"/>
    </row>
    <row r="206" spans="1:8" s="298" customFormat="1" ht="37.5" customHeight="1">
      <c r="A206" s="385">
        <v>4</v>
      </c>
      <c r="B206" s="213" t="s">
        <v>427</v>
      </c>
      <c r="C206" s="214">
        <v>2014</v>
      </c>
      <c r="D206" s="390">
        <v>2230</v>
      </c>
      <c r="H206" s="219"/>
    </row>
    <row r="207" spans="1:8" s="298" customFormat="1" ht="37.5" customHeight="1">
      <c r="A207" s="385">
        <v>5</v>
      </c>
      <c r="B207" s="213" t="s">
        <v>428</v>
      </c>
      <c r="C207" s="214">
        <v>2014</v>
      </c>
      <c r="D207" s="390">
        <v>1700</v>
      </c>
      <c r="H207" s="219"/>
    </row>
    <row r="208" spans="1:8" s="298" customFormat="1" ht="37.5" customHeight="1">
      <c r="A208" s="385">
        <v>6</v>
      </c>
      <c r="B208" s="213" t="s">
        <v>168</v>
      </c>
      <c r="C208" s="214">
        <v>2014</v>
      </c>
      <c r="D208" s="390">
        <v>1581</v>
      </c>
      <c r="H208" s="219"/>
    </row>
    <row r="209" spans="1:8" s="298" customFormat="1" ht="37.5" customHeight="1">
      <c r="A209" s="385">
        <v>7</v>
      </c>
      <c r="B209" s="144" t="s">
        <v>429</v>
      </c>
      <c r="C209" s="214">
        <v>2014</v>
      </c>
      <c r="D209" s="389">
        <v>740</v>
      </c>
      <c r="H209" s="219"/>
    </row>
    <row r="210" spans="1:8" s="298" customFormat="1" ht="37.5" customHeight="1">
      <c r="A210" s="385">
        <v>8</v>
      </c>
      <c r="B210" s="215" t="s">
        <v>430</v>
      </c>
      <c r="C210" s="214">
        <v>2015</v>
      </c>
      <c r="D210" s="391">
        <v>2450.9299999999998</v>
      </c>
      <c r="H210" s="219"/>
    </row>
    <row r="211" spans="1:8" ht="18" customHeight="1">
      <c r="A211" s="542" t="s">
        <v>8</v>
      </c>
      <c r="B211" s="496"/>
      <c r="C211" s="497"/>
      <c r="D211" s="361">
        <f>SUM(D203:D210)</f>
        <v>15671.93</v>
      </c>
      <c r="H211" s="219"/>
    </row>
    <row r="212" spans="1:8" s="31" customFormat="1" ht="27.75" customHeight="1">
      <c r="A212" s="551" t="s">
        <v>193</v>
      </c>
      <c r="B212" s="552"/>
      <c r="C212" s="552"/>
      <c r="D212" s="553"/>
      <c r="H212" s="219"/>
    </row>
    <row r="213" spans="1:8" ht="24.75" customHeight="1">
      <c r="A213" s="525" t="s">
        <v>185</v>
      </c>
      <c r="B213" s="526"/>
      <c r="C213" s="526"/>
      <c r="D213" s="527"/>
      <c r="H213" s="219"/>
    </row>
    <row r="214" spans="1:8" ht="39" customHeight="1">
      <c r="A214" s="305" t="s">
        <v>0</v>
      </c>
      <c r="B214" s="303" t="s">
        <v>9</v>
      </c>
      <c r="C214" s="303" t="s">
        <v>10</v>
      </c>
      <c r="D214" s="70" t="s">
        <v>11</v>
      </c>
      <c r="H214" s="219"/>
    </row>
    <row r="215" spans="1:8" ht="24.75" customHeight="1">
      <c r="A215" s="336">
        <v>1</v>
      </c>
      <c r="B215" s="136" t="s">
        <v>248</v>
      </c>
      <c r="C215" s="134">
        <v>2012</v>
      </c>
      <c r="D215" s="355">
        <v>4428</v>
      </c>
      <c r="H215" s="219"/>
    </row>
    <row r="216" spans="1:8" ht="24.75" customHeight="1">
      <c r="A216" s="336">
        <v>2</v>
      </c>
      <c r="B216" s="137" t="s">
        <v>249</v>
      </c>
      <c r="C216" s="135">
        <v>2014</v>
      </c>
      <c r="D216" s="355">
        <v>2000</v>
      </c>
      <c r="H216" s="219"/>
    </row>
    <row r="217" spans="1:8" s="298" customFormat="1" ht="24.75" customHeight="1">
      <c r="A217" s="336">
        <v>3</v>
      </c>
      <c r="B217" s="138" t="s">
        <v>250</v>
      </c>
      <c r="C217" s="35">
        <v>2016</v>
      </c>
      <c r="D217" s="392">
        <v>3075</v>
      </c>
      <c r="H217" s="219"/>
    </row>
    <row r="218" spans="1:8" ht="21.75" customHeight="1">
      <c r="A218" s="542" t="s">
        <v>8</v>
      </c>
      <c r="B218" s="496"/>
      <c r="C218" s="497"/>
      <c r="D218" s="361">
        <f>SUM(D215:D217)</f>
        <v>9503</v>
      </c>
      <c r="H218" s="219"/>
    </row>
    <row r="219" spans="1:8" ht="26.25" customHeight="1">
      <c r="A219" s="525" t="s">
        <v>184</v>
      </c>
      <c r="B219" s="526"/>
      <c r="C219" s="526"/>
      <c r="D219" s="527"/>
      <c r="H219" s="219"/>
    </row>
    <row r="220" spans="1:8" ht="30" customHeight="1">
      <c r="A220" s="305" t="s">
        <v>0</v>
      </c>
      <c r="B220" s="303" t="s">
        <v>12</v>
      </c>
      <c r="C220" s="303" t="s">
        <v>10</v>
      </c>
      <c r="D220" s="70" t="s">
        <v>11</v>
      </c>
      <c r="H220" s="219"/>
    </row>
    <row r="221" spans="1:8" s="298" customFormat="1" ht="22.5" customHeight="1">
      <c r="A221" s="372">
        <v>1</v>
      </c>
      <c r="B221" s="34" t="s">
        <v>239</v>
      </c>
      <c r="C221" s="35">
        <v>2012</v>
      </c>
      <c r="D221" s="392">
        <v>2000</v>
      </c>
      <c r="H221" s="219"/>
    </row>
    <row r="222" spans="1:8" s="298" customFormat="1" ht="22.5" customHeight="1">
      <c r="A222" s="372">
        <v>2</v>
      </c>
      <c r="B222" s="34" t="s">
        <v>240</v>
      </c>
      <c r="C222" s="35">
        <v>2012</v>
      </c>
      <c r="D222" s="392">
        <v>2000</v>
      </c>
      <c r="H222" s="219"/>
    </row>
    <row r="223" spans="1:8" s="298" customFormat="1" ht="22.5" customHeight="1">
      <c r="A223" s="372">
        <v>3</v>
      </c>
      <c r="B223" s="34" t="s">
        <v>240</v>
      </c>
      <c r="C223" s="35">
        <v>2011</v>
      </c>
      <c r="D223" s="392">
        <v>1899</v>
      </c>
      <c r="H223" s="219"/>
    </row>
    <row r="224" spans="1:8" s="298" customFormat="1" ht="22.5" customHeight="1">
      <c r="A224" s="372">
        <v>4</v>
      </c>
      <c r="B224" s="34" t="s">
        <v>241</v>
      </c>
      <c r="C224" s="35">
        <v>2012</v>
      </c>
      <c r="D224" s="392">
        <v>2998.74</v>
      </c>
      <c r="H224" s="219"/>
    </row>
    <row r="225" spans="1:8" s="298" customFormat="1" ht="22.5" customHeight="1">
      <c r="A225" s="372">
        <v>5</v>
      </c>
      <c r="B225" s="34" t="s">
        <v>242</v>
      </c>
      <c r="C225" s="35">
        <v>2013</v>
      </c>
      <c r="D225" s="392">
        <v>1488</v>
      </c>
      <c r="H225" s="219"/>
    </row>
    <row r="226" spans="1:8" s="298" customFormat="1" ht="22.5" customHeight="1">
      <c r="A226" s="372">
        <v>6</v>
      </c>
      <c r="B226" s="34" t="s">
        <v>243</v>
      </c>
      <c r="C226" s="35">
        <v>2013</v>
      </c>
      <c r="D226" s="392">
        <v>1798.76</v>
      </c>
      <c r="H226" s="219"/>
    </row>
    <row r="227" spans="1:8" s="298" customFormat="1" ht="22.5" customHeight="1">
      <c r="A227" s="372">
        <v>7</v>
      </c>
      <c r="B227" s="34" t="s">
        <v>242</v>
      </c>
      <c r="C227" s="35">
        <v>2013</v>
      </c>
      <c r="D227" s="392">
        <v>1488</v>
      </c>
      <c r="H227" s="219"/>
    </row>
    <row r="228" spans="1:8" s="298" customFormat="1" ht="22.5" customHeight="1">
      <c r="A228" s="372">
        <v>8</v>
      </c>
      <c r="B228" s="34" t="s">
        <v>244</v>
      </c>
      <c r="C228" s="35">
        <v>2014</v>
      </c>
      <c r="D228" s="392">
        <v>2850.01</v>
      </c>
      <c r="H228" s="219"/>
    </row>
    <row r="229" spans="1:8" s="298" customFormat="1" ht="22.5" customHeight="1">
      <c r="A229" s="372">
        <v>9</v>
      </c>
      <c r="B229" s="34" t="s">
        <v>245</v>
      </c>
      <c r="C229" s="35">
        <v>2014</v>
      </c>
      <c r="D229" s="392">
        <v>3299.99</v>
      </c>
      <c r="H229" s="219"/>
    </row>
    <row r="230" spans="1:8" s="298" customFormat="1" ht="22.5" customHeight="1">
      <c r="A230" s="372">
        <v>10</v>
      </c>
      <c r="B230" s="34" t="s">
        <v>246</v>
      </c>
      <c r="C230" s="35">
        <v>2014</v>
      </c>
      <c r="D230" s="392">
        <v>2449.9899999999998</v>
      </c>
      <c r="H230" s="219"/>
    </row>
    <row r="231" spans="1:8" s="298" customFormat="1" ht="22.5" customHeight="1">
      <c r="A231" s="372">
        <v>11</v>
      </c>
      <c r="B231" s="34" t="s">
        <v>168</v>
      </c>
      <c r="C231" s="35">
        <v>2015</v>
      </c>
      <c r="D231" s="392">
        <v>1400</v>
      </c>
      <c r="H231" s="219"/>
    </row>
    <row r="232" spans="1:8" s="298" customFormat="1" ht="22.5" customHeight="1">
      <c r="A232" s="372">
        <v>12</v>
      </c>
      <c r="B232" s="34" t="s">
        <v>247</v>
      </c>
      <c r="C232" s="35">
        <v>2015</v>
      </c>
      <c r="D232" s="392">
        <v>1806</v>
      </c>
      <c r="H232" s="219"/>
    </row>
    <row r="233" spans="1:8" s="298" customFormat="1" ht="22.5" customHeight="1">
      <c r="A233" s="372">
        <v>13</v>
      </c>
      <c r="B233" s="34" t="s">
        <v>506</v>
      </c>
      <c r="C233" s="38"/>
      <c r="D233" s="392">
        <v>998</v>
      </c>
      <c r="H233" s="219"/>
    </row>
    <row r="234" spans="1:8" ht="21.75" customHeight="1">
      <c r="A234" s="542" t="s">
        <v>8</v>
      </c>
      <c r="B234" s="496"/>
      <c r="C234" s="497"/>
      <c r="D234" s="361">
        <f>SUM(D221:D233)</f>
        <v>26476.489999999998</v>
      </c>
      <c r="H234" s="219"/>
    </row>
    <row r="235" spans="1:8" s="31" customFormat="1" ht="27.75" customHeight="1">
      <c r="A235" s="539" t="s">
        <v>194</v>
      </c>
      <c r="B235" s="540"/>
      <c r="C235" s="540"/>
      <c r="D235" s="541"/>
      <c r="H235" s="219"/>
    </row>
    <row r="236" spans="1:8" ht="26.25" customHeight="1">
      <c r="A236" s="525" t="s">
        <v>332</v>
      </c>
      <c r="B236" s="526"/>
      <c r="C236" s="526"/>
      <c r="D236" s="527"/>
      <c r="H236" s="219"/>
    </row>
    <row r="237" spans="1:8" ht="30" customHeight="1">
      <c r="A237" s="305" t="s">
        <v>0</v>
      </c>
      <c r="B237" s="303" t="s">
        <v>12</v>
      </c>
      <c r="C237" s="303" t="s">
        <v>10</v>
      </c>
      <c r="D237" s="70" t="s">
        <v>11</v>
      </c>
      <c r="H237" s="219"/>
    </row>
    <row r="238" spans="1:8" s="298" customFormat="1" ht="25.5" customHeight="1">
      <c r="A238" s="372">
        <v>1</v>
      </c>
      <c r="B238" s="216" t="s">
        <v>341</v>
      </c>
      <c r="C238" s="12">
        <v>2012</v>
      </c>
      <c r="D238" s="393">
        <v>2500</v>
      </c>
      <c r="H238" s="219"/>
    </row>
    <row r="239" spans="1:8" s="298" customFormat="1" ht="25.5" customHeight="1">
      <c r="A239" s="372">
        <v>2</v>
      </c>
      <c r="B239" s="216" t="s">
        <v>341</v>
      </c>
      <c r="C239" s="12">
        <v>2012</v>
      </c>
      <c r="D239" s="393">
        <v>2500</v>
      </c>
      <c r="H239" s="219"/>
    </row>
    <row r="240" spans="1:8" s="298" customFormat="1" ht="25.5" customHeight="1">
      <c r="A240" s="372">
        <v>3</v>
      </c>
      <c r="B240" s="89" t="s">
        <v>342</v>
      </c>
      <c r="C240" s="12">
        <v>2014</v>
      </c>
      <c r="D240" s="393">
        <v>2980</v>
      </c>
      <c r="H240" s="219"/>
    </row>
    <row r="241" spans="1:8" ht="21.75" customHeight="1">
      <c r="A241" s="542" t="s">
        <v>8</v>
      </c>
      <c r="B241" s="496"/>
      <c r="C241" s="497"/>
      <c r="D241" s="361">
        <f>SUM(D238:D240)</f>
        <v>7980</v>
      </c>
      <c r="H241" s="219"/>
    </row>
    <row r="242" spans="1:8" s="31" customFormat="1" ht="27.75" customHeight="1">
      <c r="A242" s="551" t="s">
        <v>195</v>
      </c>
      <c r="B242" s="552"/>
      <c r="C242" s="552"/>
      <c r="D242" s="553"/>
      <c r="H242" s="219"/>
    </row>
    <row r="243" spans="1:8" ht="26.25" customHeight="1">
      <c r="A243" s="525" t="s">
        <v>185</v>
      </c>
      <c r="B243" s="526"/>
      <c r="C243" s="526"/>
      <c r="D243" s="527"/>
      <c r="H243" s="219"/>
    </row>
    <row r="244" spans="1:8" ht="30" customHeight="1">
      <c r="A244" s="305" t="s">
        <v>0</v>
      </c>
      <c r="B244" s="303" t="s">
        <v>12</v>
      </c>
      <c r="C244" s="303" t="s">
        <v>10</v>
      </c>
      <c r="D244" s="70" t="s">
        <v>11</v>
      </c>
      <c r="H244" s="219"/>
    </row>
    <row r="245" spans="1:8" s="299" customFormat="1" ht="25.5" customHeight="1">
      <c r="A245" s="394">
        <v>1</v>
      </c>
      <c r="B245" s="78" t="s">
        <v>249</v>
      </c>
      <c r="C245" s="19">
        <v>2015</v>
      </c>
      <c r="D245" s="355">
        <v>2048.9899999999998</v>
      </c>
      <c r="H245" s="219"/>
    </row>
    <row r="246" spans="1:8" ht="21.75" customHeight="1" thickBot="1">
      <c r="A246" s="542" t="s">
        <v>8</v>
      </c>
      <c r="B246" s="496"/>
      <c r="C246" s="497"/>
      <c r="D246" s="361">
        <f>D245</f>
        <v>2048.9899999999998</v>
      </c>
      <c r="H246" s="219"/>
    </row>
    <row r="247" spans="1:8" ht="26.25" customHeight="1">
      <c r="A247" s="548" t="s">
        <v>184</v>
      </c>
      <c r="B247" s="549"/>
      <c r="C247" s="549"/>
      <c r="D247" s="550"/>
      <c r="H247" s="219"/>
    </row>
    <row r="248" spans="1:8" ht="30" customHeight="1" thickBot="1">
      <c r="A248" s="306" t="s">
        <v>0</v>
      </c>
      <c r="B248" s="304" t="s">
        <v>12</v>
      </c>
      <c r="C248" s="304" t="s">
        <v>10</v>
      </c>
      <c r="D248" s="36" t="s">
        <v>11</v>
      </c>
      <c r="H248" s="219"/>
    </row>
    <row r="249" spans="1:8" ht="24.75" customHeight="1">
      <c r="A249" s="395">
        <v>1</v>
      </c>
      <c r="B249" s="165" t="s">
        <v>330</v>
      </c>
      <c r="C249" s="158">
        <v>2012</v>
      </c>
      <c r="D249" s="396">
        <v>1740</v>
      </c>
      <c r="H249" s="219"/>
    </row>
    <row r="250" spans="1:8" ht="24.75" customHeight="1">
      <c r="A250" s="366">
        <v>2</v>
      </c>
      <c r="B250" s="166" t="s">
        <v>331</v>
      </c>
      <c r="C250" s="45">
        <v>2014</v>
      </c>
      <c r="D250" s="397">
        <v>1950</v>
      </c>
      <c r="H250" s="219"/>
    </row>
    <row r="251" spans="1:8" ht="21.75" customHeight="1">
      <c r="A251" s="542" t="s">
        <v>8</v>
      </c>
      <c r="B251" s="496"/>
      <c r="C251" s="497"/>
      <c r="D251" s="361">
        <f>SUM(D249:D250)</f>
        <v>3690</v>
      </c>
      <c r="H251" s="219"/>
    </row>
    <row r="252" spans="1:8" s="31" customFormat="1" ht="27.75" customHeight="1" thickBot="1">
      <c r="A252" s="539" t="s">
        <v>196</v>
      </c>
      <c r="B252" s="540"/>
      <c r="C252" s="540"/>
      <c r="D252" s="541"/>
      <c r="H252" s="219"/>
    </row>
    <row r="253" spans="1:8" ht="24.75" customHeight="1">
      <c r="A253" s="533" t="s">
        <v>185</v>
      </c>
      <c r="B253" s="534"/>
      <c r="C253" s="534"/>
      <c r="D253" s="535"/>
      <c r="H253" s="219"/>
    </row>
    <row r="254" spans="1:8" ht="31.5" customHeight="1" thickBot="1">
      <c r="A254" s="306" t="s">
        <v>0</v>
      </c>
      <c r="B254" s="304" t="s">
        <v>9</v>
      </c>
      <c r="C254" s="304" t="s">
        <v>10</v>
      </c>
      <c r="D254" s="36" t="s">
        <v>11</v>
      </c>
      <c r="H254" s="219"/>
    </row>
    <row r="255" spans="1:8" ht="24.75" customHeight="1">
      <c r="A255" s="378">
        <v>1</v>
      </c>
      <c r="B255" s="142" t="s">
        <v>298</v>
      </c>
      <c r="C255" s="141">
        <v>2012</v>
      </c>
      <c r="D255" s="398">
        <v>270</v>
      </c>
      <c r="H255" s="219"/>
    </row>
    <row r="256" spans="1:8" ht="24.75" customHeight="1">
      <c r="A256" s="378">
        <v>2</v>
      </c>
      <c r="B256" s="142" t="s">
        <v>299</v>
      </c>
      <c r="C256" s="141">
        <v>2013</v>
      </c>
      <c r="D256" s="398">
        <v>550</v>
      </c>
      <c r="H256" s="219"/>
    </row>
    <row r="257" spans="1:8" ht="24.75" customHeight="1">
      <c r="A257" s="378">
        <v>3</v>
      </c>
      <c r="B257" s="142" t="s">
        <v>300</v>
      </c>
      <c r="C257" s="141">
        <v>2013</v>
      </c>
      <c r="D257" s="398">
        <v>2631</v>
      </c>
      <c r="H257" s="219"/>
    </row>
    <row r="258" spans="1:8" ht="24.75" customHeight="1">
      <c r="A258" s="378">
        <v>4</v>
      </c>
      <c r="B258" s="142" t="s">
        <v>299</v>
      </c>
      <c r="C258" s="141">
        <v>2013</v>
      </c>
      <c r="D258" s="398">
        <v>480</v>
      </c>
      <c r="H258" s="219"/>
    </row>
    <row r="259" spans="1:8" ht="24.75" customHeight="1">
      <c r="A259" s="378">
        <v>5</v>
      </c>
      <c r="B259" s="142" t="s">
        <v>301</v>
      </c>
      <c r="C259" s="141">
        <v>2014</v>
      </c>
      <c r="D259" s="398">
        <v>13072</v>
      </c>
      <c r="H259" s="219"/>
    </row>
    <row r="260" spans="1:8" ht="24.75" customHeight="1">
      <c r="A260" s="378">
        <v>6</v>
      </c>
      <c r="B260" s="142" t="s">
        <v>302</v>
      </c>
      <c r="C260" s="141">
        <v>2014</v>
      </c>
      <c r="D260" s="398">
        <v>3189.39</v>
      </c>
      <c r="H260" s="219"/>
    </row>
    <row r="261" spans="1:8" ht="24.75" customHeight="1">
      <c r="A261" s="378">
        <v>7</v>
      </c>
      <c r="B261" s="142" t="s">
        <v>302</v>
      </c>
      <c r="C261" s="141">
        <v>2014</v>
      </c>
      <c r="D261" s="398">
        <v>3189.39</v>
      </c>
      <c r="H261" s="219"/>
    </row>
    <row r="262" spans="1:8" ht="24.75" customHeight="1">
      <c r="A262" s="378">
        <v>8</v>
      </c>
      <c r="B262" s="142" t="s">
        <v>302</v>
      </c>
      <c r="C262" s="141">
        <v>2014</v>
      </c>
      <c r="D262" s="398">
        <v>3189.39</v>
      </c>
      <c r="H262" s="219"/>
    </row>
    <row r="263" spans="1:8" ht="24.75" customHeight="1">
      <c r="A263" s="378">
        <v>9</v>
      </c>
      <c r="B263" s="270" t="s">
        <v>303</v>
      </c>
      <c r="C263" s="108">
        <v>2014</v>
      </c>
      <c r="D263" s="379">
        <v>975</v>
      </c>
      <c r="H263" s="219"/>
    </row>
    <row r="264" spans="1:8" ht="24.75" customHeight="1">
      <c r="A264" s="378">
        <v>10</v>
      </c>
      <c r="B264" s="143" t="s">
        <v>304</v>
      </c>
      <c r="C264" s="116">
        <v>2015</v>
      </c>
      <c r="D264" s="399">
        <v>350</v>
      </c>
      <c r="H264" s="219"/>
    </row>
    <row r="265" spans="1:8" ht="24.75" customHeight="1">
      <c r="A265" s="378">
        <v>11</v>
      </c>
      <c r="B265" s="142" t="s">
        <v>299</v>
      </c>
      <c r="C265" s="108">
        <v>2015</v>
      </c>
      <c r="D265" s="400">
        <v>500</v>
      </c>
      <c r="H265" s="219"/>
    </row>
    <row r="266" spans="1:8" ht="24.75" customHeight="1">
      <c r="A266" s="378">
        <v>12</v>
      </c>
      <c r="B266" s="231" t="s">
        <v>305</v>
      </c>
      <c r="C266" s="227">
        <v>2016</v>
      </c>
      <c r="D266" s="401">
        <v>3051</v>
      </c>
      <c r="H266" s="219"/>
    </row>
    <row r="267" spans="1:8" ht="24.75" customHeight="1">
      <c r="A267" s="378">
        <v>13</v>
      </c>
      <c r="B267" s="22" t="s">
        <v>306</v>
      </c>
      <c r="C267" s="12">
        <v>2016</v>
      </c>
      <c r="D267" s="402">
        <v>400</v>
      </c>
      <c r="H267" s="219"/>
    </row>
    <row r="268" spans="1:8" ht="24.75" customHeight="1">
      <c r="A268" s="378">
        <v>14</v>
      </c>
      <c r="B268" s="22" t="s">
        <v>307</v>
      </c>
      <c r="C268" s="12">
        <v>2016</v>
      </c>
      <c r="D268" s="371">
        <v>531</v>
      </c>
      <c r="H268" s="219"/>
    </row>
    <row r="269" spans="1:8" ht="24.75" customHeight="1">
      <c r="A269" s="378">
        <v>15</v>
      </c>
      <c r="B269" s="231" t="s">
        <v>305</v>
      </c>
      <c r="C269" s="12">
        <v>2016</v>
      </c>
      <c r="D269" s="371">
        <v>2810.5</v>
      </c>
      <c r="H269" s="219"/>
    </row>
    <row r="270" spans="1:8" ht="24.75" customHeight="1">
      <c r="A270" s="378">
        <v>16</v>
      </c>
      <c r="B270" s="22" t="s">
        <v>308</v>
      </c>
      <c r="C270" s="12">
        <v>2016</v>
      </c>
      <c r="D270" s="371">
        <v>519</v>
      </c>
      <c r="H270" s="219"/>
    </row>
    <row r="271" spans="1:8" ht="21.75" customHeight="1">
      <c r="A271" s="542" t="s">
        <v>8</v>
      </c>
      <c r="B271" s="496"/>
      <c r="C271" s="497"/>
      <c r="D271" s="361">
        <f>SUM(D255:D270)</f>
        <v>35707.67</v>
      </c>
      <c r="H271" s="219"/>
    </row>
    <row r="272" spans="1:8" s="31" customFormat="1" ht="27.75" customHeight="1" thickBot="1">
      <c r="A272" s="539" t="s">
        <v>197</v>
      </c>
      <c r="B272" s="540"/>
      <c r="C272" s="540"/>
      <c r="D272" s="541"/>
      <c r="H272" s="219"/>
    </row>
    <row r="273" spans="1:8" ht="24.75" customHeight="1">
      <c r="A273" s="533" t="s">
        <v>185</v>
      </c>
      <c r="B273" s="534"/>
      <c r="C273" s="534"/>
      <c r="D273" s="535"/>
      <c r="H273" s="219"/>
    </row>
    <row r="274" spans="1:8" ht="27.75" customHeight="1" thickBot="1">
      <c r="A274" s="306" t="s">
        <v>0</v>
      </c>
      <c r="B274" s="304" t="s">
        <v>9</v>
      </c>
      <c r="C274" s="304" t="s">
        <v>10</v>
      </c>
      <c r="D274" s="36" t="s">
        <v>11</v>
      </c>
      <c r="H274" s="219"/>
    </row>
    <row r="275" spans="1:8" s="298" customFormat="1" ht="27.75" customHeight="1">
      <c r="A275" s="376">
        <v>1</v>
      </c>
      <c r="B275" s="142" t="s">
        <v>289</v>
      </c>
      <c r="C275" s="141">
        <v>2012</v>
      </c>
      <c r="D275" s="403">
        <v>4270</v>
      </c>
      <c r="H275" s="219"/>
    </row>
    <row r="276" spans="1:8" s="298" customFormat="1" ht="27.75" customHeight="1">
      <c r="A276" s="378">
        <v>2</v>
      </c>
      <c r="B276" s="142" t="s">
        <v>290</v>
      </c>
      <c r="C276" s="141">
        <v>2016</v>
      </c>
      <c r="D276" s="403">
        <v>4244.7299999999996</v>
      </c>
      <c r="H276" s="219"/>
    </row>
    <row r="277" spans="1:8" s="298" customFormat="1" ht="27.75" customHeight="1">
      <c r="A277" s="378">
        <v>3</v>
      </c>
      <c r="B277" s="142" t="s">
        <v>290</v>
      </c>
      <c r="C277" s="141">
        <v>2016</v>
      </c>
      <c r="D277" s="403">
        <v>4244.7299999999996</v>
      </c>
      <c r="H277" s="219"/>
    </row>
    <row r="278" spans="1:8" ht="21.75" customHeight="1" thickBot="1">
      <c r="A278" s="545" t="s">
        <v>8</v>
      </c>
      <c r="B278" s="546"/>
      <c r="C278" s="547"/>
      <c r="D278" s="404">
        <f>SUM(D275:D277)</f>
        <v>12759.46</v>
      </c>
      <c r="H278" s="219"/>
    </row>
    <row r="282" spans="1:8" ht="24" customHeight="1">
      <c r="B282" s="130" t="s">
        <v>62</v>
      </c>
      <c r="C282" s="76">
        <f>SUM(D88,D112,D128,D149,D162,D182,D200,D218,D246,D271,D278)</f>
        <v>453847.58999999997</v>
      </c>
    </row>
    <row r="283" spans="1:8" ht="24" customHeight="1">
      <c r="B283" s="130" t="s">
        <v>63</v>
      </c>
      <c r="C283" s="76">
        <f>SUM(D99,D121,D139,D155,D171,D189,D211,D234,D241,D251)</f>
        <v>129491.61999999997</v>
      </c>
    </row>
    <row r="284" spans="1:8" ht="24" customHeight="1">
      <c r="B284" s="130" t="s">
        <v>64</v>
      </c>
      <c r="C284" s="76">
        <f>SUM(D103)</f>
        <v>30000</v>
      </c>
    </row>
    <row r="285" spans="1:8" ht="31.5" customHeight="1">
      <c r="C285" s="49"/>
      <c r="D285" s="300"/>
    </row>
    <row r="286" spans="1:8" ht="21.75" customHeight="1">
      <c r="C286" s="301"/>
    </row>
  </sheetData>
  <mergeCells count="57">
    <mergeCell ref="A242:D242"/>
    <mergeCell ref="A157:D157"/>
    <mergeCell ref="A163:D163"/>
    <mergeCell ref="A173:D173"/>
    <mergeCell ref="A183:D183"/>
    <mergeCell ref="A201:D201"/>
    <mergeCell ref="A213:D213"/>
    <mergeCell ref="A200:C200"/>
    <mergeCell ref="A211:C211"/>
    <mergeCell ref="A241:C241"/>
    <mergeCell ref="A236:D236"/>
    <mergeCell ref="A212:D212"/>
    <mergeCell ref="A235:D235"/>
    <mergeCell ref="A234:C234"/>
    <mergeCell ref="A172:D172"/>
    <mergeCell ref="A190:D190"/>
    <mergeCell ref="A271:C271"/>
    <mergeCell ref="A278:C278"/>
    <mergeCell ref="A246:C246"/>
    <mergeCell ref="A247:D247"/>
    <mergeCell ref="A253:D253"/>
    <mergeCell ref="A273:D273"/>
    <mergeCell ref="A252:D252"/>
    <mergeCell ref="A272:D272"/>
    <mergeCell ref="A251:C251"/>
    <mergeCell ref="A104:D104"/>
    <mergeCell ref="A89:D89"/>
    <mergeCell ref="A218:C218"/>
    <mergeCell ref="A149:C149"/>
    <mergeCell ref="A155:C155"/>
    <mergeCell ref="A122:D122"/>
    <mergeCell ref="A140:D140"/>
    <mergeCell ref="A121:C121"/>
    <mergeCell ref="A128:C128"/>
    <mergeCell ref="A139:C139"/>
    <mergeCell ref="A162:C162"/>
    <mergeCell ref="A171:C171"/>
    <mergeCell ref="A182:C182"/>
    <mergeCell ref="A189:C189"/>
    <mergeCell ref="A105:D105"/>
    <mergeCell ref="A113:D113"/>
    <mergeCell ref="A243:D243"/>
    <mergeCell ref="A3:D3"/>
    <mergeCell ref="A1:B1"/>
    <mergeCell ref="A219:D219"/>
    <mergeCell ref="A141:D141"/>
    <mergeCell ref="A150:D150"/>
    <mergeCell ref="A123:D123"/>
    <mergeCell ref="A129:D129"/>
    <mergeCell ref="A191:D191"/>
    <mergeCell ref="A156:D156"/>
    <mergeCell ref="A88:C88"/>
    <mergeCell ref="A99:C99"/>
    <mergeCell ref="A103:C103"/>
    <mergeCell ref="A112:C112"/>
    <mergeCell ref="A4:D4"/>
    <mergeCell ref="A100:D100"/>
  </mergeCells>
  <phoneticPr fontId="5" type="noConversion"/>
  <pageMargins left="0.74803149606299213" right="0.74803149606299213" top="0.59055118110236227" bottom="0.98425196850393704" header="0.51181102362204722" footer="0.51181102362204722"/>
  <pageSetup paperSize="9" scale="55" fitToHeight="6" orientation="portrait" r:id="rId1"/>
  <headerFooter alignWithMargins="0"/>
  <rowBreaks count="5" manualBreakCount="5">
    <brk id="88" max="3" man="1"/>
    <brk id="128" max="3" man="1"/>
    <brk id="149" max="3" man="1"/>
    <brk id="170" max="3" man="1"/>
    <brk id="234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view="pageBreakPreview" topLeftCell="A4" zoomScale="60" zoomScaleNormal="100" workbookViewId="0">
      <selection activeCell="D18" sqref="D18"/>
    </sheetView>
  </sheetViews>
  <sheetFormatPr defaultRowHeight="12.75"/>
  <cols>
    <col min="1" max="1" width="6.42578125" style="2" customWidth="1"/>
    <col min="2" max="2" width="59.85546875" style="2" customWidth="1"/>
    <col min="3" max="4" width="42" style="2" customWidth="1"/>
    <col min="5" max="8" width="21.5703125" style="60" customWidth="1"/>
    <col min="9" max="9" width="21.5703125" style="2" customWidth="1"/>
    <col min="10" max="16384" width="9.140625" style="2"/>
  </cols>
  <sheetData>
    <row r="1" spans="1:9" ht="35.25" customHeight="1" thickBot="1">
      <c r="A1" s="554" t="s">
        <v>128</v>
      </c>
      <c r="B1" s="555"/>
    </row>
    <row r="2" spans="1:9" ht="15.75" thickBot="1">
      <c r="A2" s="3"/>
      <c r="B2" s="1"/>
    </row>
    <row r="3" spans="1:9" s="8" customFormat="1" ht="50.25" customHeight="1">
      <c r="A3" s="548" t="s">
        <v>51</v>
      </c>
      <c r="B3" s="549"/>
      <c r="C3" s="549"/>
      <c r="D3" s="550"/>
      <c r="E3" s="75"/>
      <c r="F3" s="75"/>
      <c r="G3" s="75"/>
      <c r="H3" s="75"/>
    </row>
    <row r="4" spans="1:9" s="39" customFormat="1" ht="109.5" customHeight="1">
      <c r="A4" s="348" t="s">
        <v>14</v>
      </c>
      <c r="B4" s="17" t="s">
        <v>52</v>
      </c>
      <c r="C4" s="18" t="s">
        <v>53</v>
      </c>
      <c r="D4" s="349" t="s">
        <v>54</v>
      </c>
      <c r="E4" s="41"/>
      <c r="F4" s="41"/>
      <c r="G4" s="41"/>
      <c r="H4" s="41"/>
    </row>
    <row r="5" spans="1:9" s="39" customFormat="1" ht="55.5" customHeight="1">
      <c r="A5" s="350">
        <v>1</v>
      </c>
      <c r="B5" s="88" t="s">
        <v>105</v>
      </c>
      <c r="C5" s="20">
        <v>4735444.1000000006</v>
      </c>
      <c r="D5" s="351">
        <v>439755.96</v>
      </c>
      <c r="E5" s="71"/>
      <c r="F5" s="91"/>
      <c r="G5" s="41"/>
      <c r="H5" s="91"/>
      <c r="I5" s="41"/>
    </row>
    <row r="6" spans="1:9" s="39" customFormat="1" ht="55.5" customHeight="1">
      <c r="A6" s="350">
        <v>2</v>
      </c>
      <c r="B6" s="88" t="s">
        <v>106</v>
      </c>
      <c r="C6" s="20">
        <v>249389.57</v>
      </c>
      <c r="D6" s="351">
        <v>36502.589999999997</v>
      </c>
      <c r="E6" s="51"/>
      <c r="F6" s="91"/>
      <c r="G6" s="41"/>
      <c r="H6" s="41"/>
      <c r="I6" s="41"/>
    </row>
    <row r="7" spans="1:9" s="39" customFormat="1" ht="72" customHeight="1">
      <c r="A7" s="350">
        <v>3</v>
      </c>
      <c r="B7" s="88" t="s">
        <v>108</v>
      </c>
      <c r="C7" s="20">
        <v>343665</v>
      </c>
      <c r="D7" s="351">
        <v>41331.379999999997</v>
      </c>
      <c r="E7" s="71"/>
      <c r="F7" s="91"/>
      <c r="G7" s="92"/>
      <c r="H7" s="41"/>
      <c r="I7" s="139"/>
    </row>
    <row r="8" spans="1:9" s="39" customFormat="1" ht="55.5" customHeight="1">
      <c r="A8" s="350">
        <v>4</v>
      </c>
      <c r="B8" s="88" t="s">
        <v>110</v>
      </c>
      <c r="C8" s="20">
        <v>253566.83</v>
      </c>
      <c r="D8" s="351">
        <v>29662.1</v>
      </c>
      <c r="E8" s="71"/>
      <c r="F8" s="91"/>
      <c r="G8" s="71"/>
      <c r="H8" s="71"/>
      <c r="I8" s="139"/>
    </row>
    <row r="9" spans="1:9" s="39" customFormat="1" ht="55.5" customHeight="1">
      <c r="A9" s="350">
        <v>5</v>
      </c>
      <c r="B9" s="78" t="s">
        <v>112</v>
      </c>
      <c r="C9" s="20">
        <v>253061.89</v>
      </c>
      <c r="D9" s="351">
        <v>39961.72</v>
      </c>
      <c r="E9" s="51"/>
      <c r="F9" s="93"/>
      <c r="G9" s="91"/>
      <c r="H9" s="71"/>
      <c r="I9" s="41"/>
    </row>
    <row r="10" spans="1:9" s="39" customFormat="1" ht="55.5" customHeight="1">
      <c r="A10" s="350">
        <v>6</v>
      </c>
      <c r="B10" s="88" t="s">
        <v>114</v>
      </c>
      <c r="C10" s="20">
        <v>267092.39</v>
      </c>
      <c r="D10" s="351">
        <v>60485.84</v>
      </c>
      <c r="E10" s="51"/>
      <c r="F10" s="91"/>
      <c r="G10" s="91"/>
      <c r="H10" s="71"/>
      <c r="I10" s="41"/>
    </row>
    <row r="11" spans="1:9" s="39" customFormat="1" ht="55.5" customHeight="1">
      <c r="A11" s="350">
        <v>7</v>
      </c>
      <c r="B11" s="88" t="s">
        <v>116</v>
      </c>
      <c r="C11" s="20">
        <v>426471.63</v>
      </c>
      <c r="D11" s="351">
        <v>64908.69</v>
      </c>
      <c r="E11" s="51"/>
      <c r="F11" s="74"/>
      <c r="G11" s="94"/>
      <c r="H11" s="71"/>
      <c r="I11" s="92"/>
    </row>
    <row r="12" spans="1:9" s="39" customFormat="1" ht="55.5" customHeight="1">
      <c r="A12" s="350">
        <v>8</v>
      </c>
      <c r="B12" s="88" t="s">
        <v>118</v>
      </c>
      <c r="C12" s="20">
        <v>643826.67000000004</v>
      </c>
      <c r="D12" s="351">
        <v>83278.259999999995</v>
      </c>
      <c r="E12" s="95"/>
      <c r="F12" s="140"/>
      <c r="G12" s="140"/>
      <c r="H12" s="140"/>
      <c r="I12" s="140"/>
    </row>
    <row r="13" spans="1:9" s="39" customFormat="1" ht="55.5" customHeight="1">
      <c r="A13" s="350">
        <v>9</v>
      </c>
      <c r="B13" s="88" t="s">
        <v>120</v>
      </c>
      <c r="C13" s="20">
        <v>148067.39000000001</v>
      </c>
      <c r="D13" s="351">
        <v>0</v>
      </c>
      <c r="E13" s="95"/>
      <c r="F13" s="140"/>
      <c r="G13" s="140"/>
      <c r="H13" s="71"/>
      <c r="I13" s="41"/>
    </row>
    <row r="14" spans="1:9" s="39" customFormat="1" ht="55.5" customHeight="1">
      <c r="A14" s="350">
        <v>10</v>
      </c>
      <c r="B14" s="78" t="s">
        <v>122</v>
      </c>
      <c r="C14" s="59">
        <v>236314.74</v>
      </c>
      <c r="D14" s="351">
        <v>217997.58</v>
      </c>
      <c r="E14" s="97"/>
      <c r="F14" s="96"/>
      <c r="G14" s="91"/>
      <c r="H14" s="71"/>
      <c r="I14" s="41"/>
    </row>
    <row r="15" spans="1:9" s="39" customFormat="1" ht="55.5" customHeight="1">
      <c r="A15" s="350">
        <v>11</v>
      </c>
      <c r="B15" s="88" t="s">
        <v>124</v>
      </c>
      <c r="C15" s="59">
        <v>153059.92000000001</v>
      </c>
      <c r="D15" s="351">
        <v>0</v>
      </c>
      <c r="E15" s="95"/>
      <c r="F15" s="91"/>
      <c r="G15" s="92"/>
      <c r="H15" s="71"/>
      <c r="I15" s="41"/>
    </row>
    <row r="16" spans="1:9" s="39" customFormat="1" ht="55.5" customHeight="1">
      <c r="A16" s="352">
        <v>12</v>
      </c>
      <c r="B16" s="88" t="s">
        <v>125</v>
      </c>
      <c r="C16" s="59">
        <f>28007.79+41358.12</f>
        <v>69365.91</v>
      </c>
      <c r="D16" s="351">
        <v>0</v>
      </c>
      <c r="E16" s="97"/>
      <c r="F16" s="96"/>
      <c r="G16" s="94"/>
      <c r="H16" s="71"/>
      <c r="I16" s="41"/>
    </row>
    <row r="17" spans="1:8" s="39" customFormat="1" ht="55.5" customHeight="1" thickBot="1">
      <c r="A17" s="556" t="s">
        <v>8</v>
      </c>
      <c r="B17" s="557"/>
      <c r="C17" s="353">
        <f>SUM(C5:C16)</f>
        <v>7779326.04</v>
      </c>
      <c r="D17" s="354">
        <f>SUM(D5:D16)</f>
        <v>1013884.12</v>
      </c>
      <c r="E17" s="41"/>
      <c r="F17" s="41"/>
      <c r="G17" s="41"/>
      <c r="H17" s="41"/>
    </row>
  </sheetData>
  <mergeCells count="3">
    <mergeCell ref="A3:D3"/>
    <mergeCell ref="A1:B1"/>
    <mergeCell ref="A17:B1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view="pageBreakPreview" topLeftCell="G1" zoomScaleNormal="80" zoomScaleSheetLayoutView="100" workbookViewId="0">
      <selection activeCell="L15" sqref="L15"/>
    </sheetView>
  </sheetViews>
  <sheetFormatPr defaultRowHeight="15"/>
  <cols>
    <col min="1" max="1" width="4.5703125" style="39" customWidth="1"/>
    <col min="2" max="2" width="24.5703125" style="39" customWidth="1"/>
    <col min="3" max="3" width="27.28515625" style="39" customWidth="1"/>
    <col min="4" max="4" width="32.5703125" style="39" customWidth="1"/>
    <col min="5" max="5" width="16.28515625" style="39" customWidth="1"/>
    <col min="6" max="6" width="33" style="39" customWidth="1"/>
    <col min="7" max="7" width="9.140625" style="39" customWidth="1"/>
    <col min="8" max="8" width="12.5703125" style="39" customWidth="1"/>
    <col min="9" max="10" width="16" style="39" customWidth="1"/>
    <col min="11" max="11" width="12" style="39" customWidth="1"/>
    <col min="12" max="12" width="15.7109375" style="39" customWidth="1"/>
    <col min="13" max="13" width="6.140625" style="39" customWidth="1"/>
    <col min="14" max="14" width="14.28515625" style="39" customWidth="1"/>
    <col min="15" max="15" width="19.42578125" style="39" customWidth="1"/>
    <col min="16" max="16" width="12.7109375" style="39" customWidth="1"/>
    <col min="17" max="17" width="25.42578125" style="40" customWidth="1"/>
    <col min="18" max="18" width="17.140625" style="39" customWidth="1"/>
    <col min="19" max="22" width="15.5703125" style="39" customWidth="1"/>
    <col min="23" max="26" width="12.85546875" style="39" customWidth="1"/>
    <col min="27" max="27" width="15.5703125" style="39" customWidth="1"/>
    <col min="28" max="16384" width="9.140625" style="39"/>
  </cols>
  <sheetData>
    <row r="1" spans="1:31" ht="16.5" thickBot="1">
      <c r="A1" s="501" t="s">
        <v>129</v>
      </c>
      <c r="B1" s="502"/>
      <c r="C1" s="503"/>
      <c r="Q1" s="39"/>
    </row>
    <row r="2" spans="1:31" s="41" customFormat="1" ht="23.25" customHeight="1" thickBot="1">
      <c r="A2" s="566"/>
      <c r="B2" s="566"/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42"/>
    </row>
    <row r="3" spans="1:31" ht="23.25" customHeight="1">
      <c r="A3" s="567" t="s">
        <v>13</v>
      </c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9"/>
      <c r="M3" s="570" t="s">
        <v>13</v>
      </c>
      <c r="N3" s="571"/>
      <c r="O3" s="571"/>
      <c r="P3" s="571"/>
      <c r="Q3" s="571"/>
      <c r="R3" s="572"/>
      <c r="S3" s="571"/>
      <c r="T3" s="571"/>
      <c r="U3" s="571"/>
      <c r="V3" s="571"/>
      <c r="W3" s="573"/>
      <c r="X3" s="573"/>
      <c r="Y3" s="573"/>
      <c r="Z3" s="573"/>
      <c r="AA3" s="574"/>
      <c r="AB3" s="578"/>
      <c r="AC3" s="578"/>
      <c r="AD3" s="578"/>
      <c r="AE3" s="578"/>
    </row>
    <row r="4" spans="1:31" ht="12.75" customHeight="1" thickBot="1">
      <c r="A4" s="575" t="s">
        <v>14</v>
      </c>
      <c r="B4" s="558" t="s">
        <v>15</v>
      </c>
      <c r="C4" s="558" t="s">
        <v>16</v>
      </c>
      <c r="D4" s="558" t="s">
        <v>17</v>
      </c>
      <c r="E4" s="558" t="s">
        <v>18</v>
      </c>
      <c r="F4" s="558" t="s">
        <v>66</v>
      </c>
      <c r="G4" s="558" t="s">
        <v>19</v>
      </c>
      <c r="H4" s="558" t="s">
        <v>20</v>
      </c>
      <c r="I4" s="558" t="s">
        <v>21</v>
      </c>
      <c r="J4" s="558" t="s">
        <v>67</v>
      </c>
      <c r="K4" s="558" t="s">
        <v>22</v>
      </c>
      <c r="L4" s="560" t="s">
        <v>23</v>
      </c>
      <c r="M4" s="562" t="s">
        <v>14</v>
      </c>
      <c r="N4" s="558" t="s">
        <v>68</v>
      </c>
      <c r="O4" s="558" t="s">
        <v>37</v>
      </c>
      <c r="P4" s="558" t="s">
        <v>69</v>
      </c>
      <c r="Q4" s="587" t="s">
        <v>70</v>
      </c>
      <c r="R4" s="577" t="s">
        <v>102</v>
      </c>
      <c r="S4" s="564" t="s">
        <v>24</v>
      </c>
      <c r="T4" s="565"/>
      <c r="U4" s="565" t="s">
        <v>25</v>
      </c>
      <c r="V4" s="565"/>
      <c r="W4" s="579" t="s">
        <v>500</v>
      </c>
      <c r="X4" s="580"/>
      <c r="Y4" s="580"/>
      <c r="Z4" s="581"/>
      <c r="AA4" s="585" t="s">
        <v>501</v>
      </c>
      <c r="AB4" s="578"/>
      <c r="AC4" s="578"/>
      <c r="AD4" s="578"/>
      <c r="AE4" s="578"/>
    </row>
    <row r="5" spans="1:31" ht="27.75" customHeight="1" thickBot="1">
      <c r="A5" s="575"/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60"/>
      <c r="M5" s="562"/>
      <c r="N5" s="558"/>
      <c r="O5" s="558"/>
      <c r="P5" s="558"/>
      <c r="Q5" s="587"/>
      <c r="R5" s="577"/>
      <c r="S5" s="564"/>
      <c r="T5" s="565"/>
      <c r="U5" s="565"/>
      <c r="V5" s="565"/>
      <c r="W5" s="582"/>
      <c r="X5" s="583"/>
      <c r="Y5" s="583"/>
      <c r="Z5" s="584"/>
      <c r="AA5" s="585"/>
      <c r="AB5" s="177"/>
      <c r="AC5" s="177"/>
      <c r="AD5" s="177"/>
      <c r="AE5" s="177"/>
    </row>
    <row r="6" spans="1:31" ht="34.5" customHeight="1">
      <c r="A6" s="576"/>
      <c r="B6" s="559"/>
      <c r="C6" s="559"/>
      <c r="D6" s="559"/>
      <c r="E6" s="559"/>
      <c r="F6" s="559"/>
      <c r="G6" s="559"/>
      <c r="H6" s="559"/>
      <c r="I6" s="559"/>
      <c r="J6" s="559"/>
      <c r="K6" s="559"/>
      <c r="L6" s="561"/>
      <c r="M6" s="563"/>
      <c r="N6" s="559"/>
      <c r="O6" s="559"/>
      <c r="P6" s="559"/>
      <c r="Q6" s="588"/>
      <c r="R6" s="577"/>
      <c r="S6" s="82" t="s">
        <v>26</v>
      </c>
      <c r="T6" s="307" t="s">
        <v>27</v>
      </c>
      <c r="U6" s="307" t="s">
        <v>26</v>
      </c>
      <c r="V6" s="307" t="s">
        <v>27</v>
      </c>
      <c r="W6" s="308" t="s">
        <v>103</v>
      </c>
      <c r="X6" s="308" t="s">
        <v>497</v>
      </c>
      <c r="Y6" s="308" t="s">
        <v>498</v>
      </c>
      <c r="Z6" s="308" t="s">
        <v>499</v>
      </c>
      <c r="AA6" s="586"/>
    </row>
    <row r="7" spans="1:31" s="8" customFormat="1" ht="24" customHeight="1">
      <c r="A7" s="327" t="s">
        <v>164</v>
      </c>
      <c r="B7" s="43"/>
      <c r="C7" s="43"/>
      <c r="D7" s="44"/>
      <c r="E7" s="44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4"/>
      <c r="R7" s="43"/>
      <c r="S7" s="43"/>
      <c r="T7" s="43"/>
      <c r="U7" s="43"/>
      <c r="V7" s="43"/>
      <c r="W7" s="43"/>
      <c r="X7" s="43"/>
      <c r="Y7" s="43"/>
      <c r="Z7" s="43"/>
      <c r="AA7" s="328"/>
    </row>
    <row r="8" spans="1:31" s="229" customFormat="1" ht="24.95" customHeight="1">
      <c r="A8" s="329">
        <v>1</v>
      </c>
      <c r="B8" s="228" t="s">
        <v>940</v>
      </c>
      <c r="C8" s="228" t="s">
        <v>941</v>
      </c>
      <c r="D8" s="228" t="s">
        <v>942</v>
      </c>
      <c r="E8" s="228" t="s">
        <v>943</v>
      </c>
      <c r="F8" s="228" t="s">
        <v>944</v>
      </c>
      <c r="G8" s="228" t="s">
        <v>945</v>
      </c>
      <c r="H8" s="228" t="s">
        <v>946</v>
      </c>
      <c r="I8" s="228"/>
      <c r="J8" s="258"/>
      <c r="K8" s="228"/>
      <c r="L8" s="228" t="s">
        <v>947</v>
      </c>
      <c r="M8" s="228">
        <v>1</v>
      </c>
      <c r="N8" s="228"/>
      <c r="O8" s="260"/>
      <c r="P8" s="260"/>
      <c r="Q8" s="228"/>
      <c r="R8" s="234">
        <v>7400</v>
      </c>
      <c r="S8" s="228" t="s">
        <v>1008</v>
      </c>
      <c r="T8" s="228" t="s">
        <v>948</v>
      </c>
      <c r="U8" s="228" t="s">
        <v>1009</v>
      </c>
      <c r="V8" s="228" t="s">
        <v>1010</v>
      </c>
      <c r="W8" s="237" t="s">
        <v>502</v>
      </c>
      <c r="X8" s="237" t="s">
        <v>502</v>
      </c>
      <c r="Y8" s="237" t="s">
        <v>502</v>
      </c>
      <c r="Z8" s="230"/>
      <c r="AA8" s="330" t="s">
        <v>58</v>
      </c>
    </row>
    <row r="9" spans="1:31" s="229" customFormat="1" ht="24.95" customHeight="1">
      <c r="A9" s="329">
        <v>2</v>
      </c>
      <c r="B9" s="228" t="s">
        <v>949</v>
      </c>
      <c r="C9" s="228" t="s">
        <v>950</v>
      </c>
      <c r="D9" s="228">
        <v>914376</v>
      </c>
      <c r="E9" s="228" t="s">
        <v>951</v>
      </c>
      <c r="F9" s="228" t="s">
        <v>952</v>
      </c>
      <c r="G9" s="228">
        <v>6842</v>
      </c>
      <c r="H9" s="228">
        <v>1979</v>
      </c>
      <c r="I9" s="228"/>
      <c r="J9" s="258"/>
      <c r="K9" s="228"/>
      <c r="L9" s="228">
        <v>6</v>
      </c>
      <c r="M9" s="228">
        <v>2</v>
      </c>
      <c r="N9" s="228"/>
      <c r="O9" s="260"/>
      <c r="P9" s="260"/>
      <c r="Q9" s="228"/>
      <c r="R9" s="259">
        <v>8900</v>
      </c>
      <c r="S9" s="228" t="s">
        <v>352</v>
      </c>
      <c r="T9" s="228" t="s">
        <v>1010</v>
      </c>
      <c r="U9" s="228" t="s">
        <v>352</v>
      </c>
      <c r="V9" s="228" t="s">
        <v>353</v>
      </c>
      <c r="W9" s="237" t="s">
        <v>502</v>
      </c>
      <c r="X9" s="237" t="s">
        <v>502</v>
      </c>
      <c r="Y9" s="237" t="s">
        <v>502</v>
      </c>
      <c r="Z9" s="230"/>
      <c r="AA9" s="330" t="s">
        <v>58</v>
      </c>
    </row>
    <row r="10" spans="1:31" s="229" customFormat="1" ht="24.95" customHeight="1">
      <c r="A10" s="329">
        <v>3</v>
      </c>
      <c r="B10" s="228" t="s">
        <v>990</v>
      </c>
      <c r="C10" s="228" t="s">
        <v>991</v>
      </c>
      <c r="D10" s="228" t="s">
        <v>992</v>
      </c>
      <c r="E10" s="228" t="s">
        <v>993</v>
      </c>
      <c r="F10" s="228" t="s">
        <v>952</v>
      </c>
      <c r="G10" s="228">
        <v>2120</v>
      </c>
      <c r="H10" s="228">
        <v>1989</v>
      </c>
      <c r="I10" s="228"/>
      <c r="J10" s="258"/>
      <c r="K10" s="228"/>
      <c r="L10" s="228">
        <v>5</v>
      </c>
      <c r="M10" s="228">
        <v>3</v>
      </c>
      <c r="N10" s="228"/>
      <c r="O10" s="260"/>
      <c r="P10" s="260"/>
      <c r="Q10" s="228"/>
      <c r="R10" s="234">
        <v>3300</v>
      </c>
      <c r="S10" s="228" t="s">
        <v>352</v>
      </c>
      <c r="T10" s="228" t="s">
        <v>353</v>
      </c>
      <c r="U10" s="228" t="s">
        <v>352</v>
      </c>
      <c r="V10" s="228" t="s">
        <v>353</v>
      </c>
      <c r="W10" s="237" t="s">
        <v>502</v>
      </c>
      <c r="X10" s="237" t="s">
        <v>502</v>
      </c>
      <c r="Y10" s="237" t="s">
        <v>502</v>
      </c>
      <c r="Z10" s="230"/>
      <c r="AA10" s="330" t="s">
        <v>58</v>
      </c>
    </row>
    <row r="11" spans="1:31" s="229" customFormat="1" ht="24.95" customHeight="1">
      <c r="A11" s="329">
        <v>4</v>
      </c>
      <c r="B11" s="228" t="s">
        <v>994</v>
      </c>
      <c r="C11" s="228" t="s">
        <v>995</v>
      </c>
      <c r="D11" s="228" t="s">
        <v>996</v>
      </c>
      <c r="E11" s="228" t="s">
        <v>997</v>
      </c>
      <c r="F11" s="228" t="s">
        <v>952</v>
      </c>
      <c r="G11" s="228">
        <v>11100</v>
      </c>
      <c r="H11" s="228">
        <v>1991</v>
      </c>
      <c r="I11" s="228"/>
      <c r="J11" s="258"/>
      <c r="K11" s="228"/>
      <c r="L11" s="228">
        <v>4</v>
      </c>
      <c r="M11" s="228">
        <v>4</v>
      </c>
      <c r="N11" s="228"/>
      <c r="O11" s="260"/>
      <c r="P11" s="260"/>
      <c r="Q11" s="228"/>
      <c r="R11" s="234">
        <v>16100</v>
      </c>
      <c r="S11" s="228" t="s">
        <v>352</v>
      </c>
      <c r="T11" s="228" t="s">
        <v>353</v>
      </c>
      <c r="U11" s="228" t="s">
        <v>352</v>
      </c>
      <c r="V11" s="228" t="s">
        <v>353</v>
      </c>
      <c r="W11" s="237" t="s">
        <v>502</v>
      </c>
      <c r="X11" s="237" t="s">
        <v>502</v>
      </c>
      <c r="Y11" s="237" t="s">
        <v>502</v>
      </c>
      <c r="Z11" s="230"/>
      <c r="AA11" s="330" t="s">
        <v>58</v>
      </c>
    </row>
    <row r="12" spans="1:31" s="229" customFormat="1" ht="24.95" customHeight="1">
      <c r="A12" s="329">
        <v>5</v>
      </c>
      <c r="B12" s="228" t="s">
        <v>953</v>
      </c>
      <c r="C12" s="228">
        <v>1017</v>
      </c>
      <c r="D12" s="228" t="s">
        <v>954</v>
      </c>
      <c r="E12" s="228" t="s">
        <v>955</v>
      </c>
      <c r="F12" s="228" t="s">
        <v>952</v>
      </c>
      <c r="G12" s="228">
        <v>5638</v>
      </c>
      <c r="H12" s="228">
        <v>1977</v>
      </c>
      <c r="I12" s="228"/>
      <c r="J12" s="258"/>
      <c r="K12" s="228"/>
      <c r="L12" s="228">
        <v>5</v>
      </c>
      <c r="M12" s="228">
        <v>5</v>
      </c>
      <c r="N12" s="228"/>
      <c r="O12" s="260"/>
      <c r="P12" s="260"/>
      <c r="Q12" s="228"/>
      <c r="R12" s="234">
        <v>3900</v>
      </c>
      <c r="S12" s="228" t="s">
        <v>1011</v>
      </c>
      <c r="T12" s="228" t="s">
        <v>1012</v>
      </c>
      <c r="U12" s="228" t="s">
        <v>1011</v>
      </c>
      <c r="V12" s="228" t="s">
        <v>956</v>
      </c>
      <c r="W12" s="237" t="s">
        <v>502</v>
      </c>
      <c r="X12" s="237" t="s">
        <v>502</v>
      </c>
      <c r="Y12" s="237" t="s">
        <v>502</v>
      </c>
      <c r="Z12" s="230"/>
      <c r="AA12" s="330" t="s">
        <v>58</v>
      </c>
    </row>
    <row r="13" spans="1:31" s="229" customFormat="1" ht="24.95" customHeight="1">
      <c r="A13" s="329">
        <v>6</v>
      </c>
      <c r="B13" s="228" t="s">
        <v>998</v>
      </c>
      <c r="C13" s="228" t="s">
        <v>999</v>
      </c>
      <c r="D13" s="228" t="s">
        <v>1000</v>
      </c>
      <c r="E13" s="228" t="s">
        <v>1001</v>
      </c>
      <c r="F13" s="228" t="s">
        <v>952</v>
      </c>
      <c r="G13" s="228"/>
      <c r="H13" s="228">
        <v>2009</v>
      </c>
      <c r="I13" s="228"/>
      <c r="J13" s="258"/>
      <c r="K13" s="228"/>
      <c r="L13" s="228">
        <v>2402</v>
      </c>
      <c r="M13" s="228">
        <v>6</v>
      </c>
      <c r="N13" s="228"/>
      <c r="O13" s="260"/>
      <c r="P13" s="260"/>
      <c r="Q13" s="228"/>
      <c r="R13" s="234">
        <v>62400</v>
      </c>
      <c r="S13" s="228" t="s">
        <v>1013</v>
      </c>
      <c r="T13" s="228" t="s">
        <v>1014</v>
      </c>
      <c r="U13" s="228" t="s">
        <v>1043</v>
      </c>
      <c r="V13" s="228" t="s">
        <v>1014</v>
      </c>
      <c r="W13" s="237" t="s">
        <v>502</v>
      </c>
      <c r="X13" s="237" t="s">
        <v>502</v>
      </c>
      <c r="Y13" s="237" t="s">
        <v>502</v>
      </c>
      <c r="Z13" s="230"/>
      <c r="AA13" s="330" t="s">
        <v>58</v>
      </c>
    </row>
    <row r="14" spans="1:31" s="229" customFormat="1" ht="24.95" customHeight="1">
      <c r="A14" s="329">
        <v>7</v>
      </c>
      <c r="B14" s="228" t="s">
        <v>957</v>
      </c>
      <c r="C14" s="228" t="s">
        <v>958</v>
      </c>
      <c r="D14" s="228" t="s">
        <v>959</v>
      </c>
      <c r="E14" s="228" t="s">
        <v>960</v>
      </c>
      <c r="F14" s="228" t="s">
        <v>952</v>
      </c>
      <c r="G14" s="228"/>
      <c r="H14" s="228">
        <v>1978</v>
      </c>
      <c r="I14" s="228"/>
      <c r="J14" s="228"/>
      <c r="K14" s="228"/>
      <c r="L14" s="228"/>
      <c r="M14" s="228">
        <v>7</v>
      </c>
      <c r="N14" s="228"/>
      <c r="O14" s="260"/>
      <c r="P14" s="260"/>
      <c r="Q14" s="228"/>
      <c r="R14" s="234">
        <v>8100</v>
      </c>
      <c r="S14" s="228" t="s">
        <v>961</v>
      </c>
      <c r="T14" s="228" t="s">
        <v>962</v>
      </c>
      <c r="U14" s="228" t="s">
        <v>961</v>
      </c>
      <c r="V14" s="228" t="s">
        <v>962</v>
      </c>
      <c r="W14" s="237" t="s">
        <v>502</v>
      </c>
      <c r="X14" s="237" t="s">
        <v>502</v>
      </c>
      <c r="Y14" s="237" t="s">
        <v>502</v>
      </c>
      <c r="Z14" s="230"/>
      <c r="AA14" s="330" t="s">
        <v>58</v>
      </c>
    </row>
    <row r="15" spans="1:31" s="241" customFormat="1" ht="46.5" customHeight="1">
      <c r="A15" s="329">
        <v>8</v>
      </c>
      <c r="B15" s="235" t="s">
        <v>1002</v>
      </c>
      <c r="C15" s="236" t="s">
        <v>1003</v>
      </c>
      <c r="D15" s="264" t="s">
        <v>1004</v>
      </c>
      <c r="E15" s="264" t="s">
        <v>1005</v>
      </c>
      <c r="F15" s="237" t="s">
        <v>1006</v>
      </c>
      <c r="G15" s="238"/>
      <c r="H15" s="238">
        <v>2015</v>
      </c>
      <c r="I15" s="239" t="s">
        <v>1007</v>
      </c>
      <c r="J15" s="261"/>
      <c r="K15" s="262"/>
      <c r="L15" s="238">
        <v>640</v>
      </c>
      <c r="M15" s="232">
        <v>8</v>
      </c>
      <c r="N15" s="232">
        <v>750</v>
      </c>
      <c r="O15" s="260"/>
      <c r="P15" s="260"/>
      <c r="Q15" s="240"/>
      <c r="R15" s="263"/>
      <c r="S15" s="256" t="s">
        <v>1015</v>
      </c>
      <c r="T15" s="232" t="s">
        <v>1016</v>
      </c>
      <c r="U15" s="237"/>
      <c r="V15" s="237"/>
      <c r="W15" s="237" t="s">
        <v>502</v>
      </c>
      <c r="X15" s="237"/>
      <c r="Y15" s="232"/>
      <c r="Z15" s="260"/>
      <c r="AA15" s="331"/>
    </row>
    <row r="16" spans="1:31" s="267" customFormat="1" ht="46.5" customHeight="1">
      <c r="A16" s="329">
        <v>9</v>
      </c>
      <c r="B16" s="233" t="s">
        <v>963</v>
      </c>
      <c r="C16" s="264" t="s">
        <v>964</v>
      </c>
      <c r="D16" s="264" t="s">
        <v>965</v>
      </c>
      <c r="E16" s="233" t="s">
        <v>966</v>
      </c>
      <c r="F16" s="237" t="s">
        <v>967</v>
      </c>
      <c r="G16" s="264">
        <v>1108</v>
      </c>
      <c r="H16" s="238"/>
      <c r="I16" s="239" t="s">
        <v>968</v>
      </c>
      <c r="J16" s="265"/>
      <c r="K16" s="239">
        <v>4</v>
      </c>
      <c r="L16" s="238"/>
      <c r="M16" s="232">
        <v>9</v>
      </c>
      <c r="N16" s="232">
        <v>1200</v>
      </c>
      <c r="O16" s="264"/>
      <c r="P16" s="264"/>
      <c r="Q16" s="240"/>
      <c r="R16" s="266"/>
      <c r="S16" s="256" t="s">
        <v>969</v>
      </c>
      <c r="T16" s="232" t="s">
        <v>970</v>
      </c>
      <c r="U16" s="237"/>
      <c r="V16" s="237"/>
      <c r="W16" s="237" t="s">
        <v>502</v>
      </c>
      <c r="X16" s="237" t="s">
        <v>502</v>
      </c>
      <c r="Y16" s="237"/>
      <c r="Z16" s="233"/>
      <c r="AA16" s="331"/>
    </row>
    <row r="17" spans="1:27" s="267" customFormat="1" ht="46.5" customHeight="1">
      <c r="A17" s="329">
        <v>10</v>
      </c>
      <c r="B17" s="233" t="s">
        <v>971</v>
      </c>
      <c r="C17" s="264" t="s">
        <v>972</v>
      </c>
      <c r="D17" s="264" t="s">
        <v>973</v>
      </c>
      <c r="E17" s="264" t="s">
        <v>974</v>
      </c>
      <c r="F17" s="237" t="s">
        <v>975</v>
      </c>
      <c r="G17" s="264">
        <v>1686</v>
      </c>
      <c r="H17" s="238">
        <v>2002</v>
      </c>
      <c r="I17" s="239"/>
      <c r="J17" s="265"/>
      <c r="K17" s="239">
        <v>5</v>
      </c>
      <c r="L17" s="238">
        <v>622</v>
      </c>
      <c r="M17" s="232">
        <v>10</v>
      </c>
      <c r="N17" s="232">
        <v>1825</v>
      </c>
      <c r="O17" s="264"/>
      <c r="P17" s="264"/>
      <c r="Q17" s="240"/>
      <c r="R17" s="266"/>
      <c r="S17" s="256" t="s">
        <v>976</v>
      </c>
      <c r="T17" s="232" t="s">
        <v>977</v>
      </c>
      <c r="U17" s="237"/>
      <c r="V17" s="237"/>
      <c r="W17" s="237" t="s">
        <v>502</v>
      </c>
      <c r="X17" s="237" t="s">
        <v>502</v>
      </c>
      <c r="Y17" s="232"/>
      <c r="Z17" s="264"/>
      <c r="AA17" s="331"/>
    </row>
    <row r="18" spans="1:27" s="267" customFormat="1" ht="46.5" customHeight="1">
      <c r="A18" s="329">
        <v>11</v>
      </c>
      <c r="B18" s="233" t="s">
        <v>985</v>
      </c>
      <c r="C18" s="264" t="s">
        <v>986</v>
      </c>
      <c r="D18" s="233" t="s">
        <v>987</v>
      </c>
      <c r="E18" s="233" t="s">
        <v>988</v>
      </c>
      <c r="F18" s="237" t="s">
        <v>975</v>
      </c>
      <c r="G18" s="264">
        <v>2299</v>
      </c>
      <c r="H18" s="238">
        <v>2011</v>
      </c>
      <c r="I18" s="239" t="s">
        <v>989</v>
      </c>
      <c r="J18" s="265"/>
      <c r="K18" s="239">
        <v>7</v>
      </c>
      <c r="L18" s="238">
        <v>990</v>
      </c>
      <c r="M18" s="232">
        <v>11</v>
      </c>
      <c r="N18" s="232">
        <v>3500</v>
      </c>
      <c r="O18" s="264"/>
      <c r="P18" s="264">
        <v>170000</v>
      </c>
      <c r="Q18" s="240"/>
      <c r="R18" s="266">
        <v>63000</v>
      </c>
      <c r="S18" s="256" t="s">
        <v>1017</v>
      </c>
      <c r="T18" s="232" t="s">
        <v>1018</v>
      </c>
      <c r="U18" s="237" t="s">
        <v>1017</v>
      </c>
      <c r="V18" s="237" t="s">
        <v>1018</v>
      </c>
      <c r="W18" s="237" t="s">
        <v>502</v>
      </c>
      <c r="X18" s="237" t="s">
        <v>502</v>
      </c>
      <c r="Y18" s="237" t="s">
        <v>502</v>
      </c>
      <c r="Z18" s="237"/>
      <c r="AA18" s="331"/>
    </row>
    <row r="19" spans="1:27" s="244" customFormat="1" ht="46.5" customHeight="1">
      <c r="A19" s="329">
        <v>12</v>
      </c>
      <c r="B19" s="233" t="s">
        <v>985</v>
      </c>
      <c r="C19" s="233" t="s">
        <v>986</v>
      </c>
      <c r="D19" s="233" t="s">
        <v>1019</v>
      </c>
      <c r="E19" s="233" t="s">
        <v>1020</v>
      </c>
      <c r="F19" s="237" t="s">
        <v>975</v>
      </c>
      <c r="G19" s="332">
        <v>2299</v>
      </c>
      <c r="H19" s="238">
        <v>2012</v>
      </c>
      <c r="I19" s="239" t="s">
        <v>1021</v>
      </c>
      <c r="J19" s="265"/>
      <c r="K19" s="239">
        <v>7</v>
      </c>
      <c r="L19" s="238">
        <v>1140</v>
      </c>
      <c r="M19" s="232">
        <v>12</v>
      </c>
      <c r="N19" s="332">
        <v>3500</v>
      </c>
      <c r="O19" s="233"/>
      <c r="P19" s="264">
        <v>170000</v>
      </c>
      <c r="Q19" s="240"/>
      <c r="R19" s="243">
        <v>54200</v>
      </c>
      <c r="S19" s="256" t="s">
        <v>1027</v>
      </c>
      <c r="T19" s="232" t="s">
        <v>1028</v>
      </c>
      <c r="U19" s="256" t="s">
        <v>1027</v>
      </c>
      <c r="V19" s="232" t="s">
        <v>1028</v>
      </c>
      <c r="W19" s="237" t="s">
        <v>502</v>
      </c>
      <c r="X19" s="237" t="s">
        <v>502</v>
      </c>
      <c r="Y19" s="237" t="s">
        <v>502</v>
      </c>
      <c r="Z19" s="237"/>
      <c r="AA19" s="333"/>
    </row>
    <row r="20" spans="1:27" s="257" customFormat="1" ht="24.95" customHeight="1">
      <c r="A20" s="329">
        <v>13</v>
      </c>
      <c r="B20" s="232" t="s">
        <v>1022</v>
      </c>
      <c r="C20" s="332" t="s">
        <v>1023</v>
      </c>
      <c r="D20" s="232" t="s">
        <v>1024</v>
      </c>
      <c r="E20" s="232" t="s">
        <v>1025</v>
      </c>
      <c r="F20" s="232" t="s">
        <v>1026</v>
      </c>
      <c r="G20" s="232"/>
      <c r="H20" s="232"/>
      <c r="I20" s="233"/>
      <c r="J20" s="232"/>
      <c r="K20" s="233"/>
      <c r="L20" s="233"/>
      <c r="M20" s="233">
        <v>13</v>
      </c>
      <c r="N20" s="233">
        <v>1000</v>
      </c>
      <c r="O20" s="233"/>
      <c r="P20" s="233"/>
      <c r="Q20" s="233"/>
      <c r="R20" s="269">
        <v>44700</v>
      </c>
      <c r="S20" s="232" t="s">
        <v>1029</v>
      </c>
      <c r="T20" s="232" t="s">
        <v>1030</v>
      </c>
      <c r="U20" s="232" t="s">
        <v>1029</v>
      </c>
      <c r="V20" s="232" t="s">
        <v>1030</v>
      </c>
      <c r="W20" s="237" t="s">
        <v>502</v>
      </c>
      <c r="X20" s="232"/>
      <c r="Y20" s="237" t="s">
        <v>502</v>
      </c>
      <c r="Z20" s="268"/>
      <c r="AA20" s="333"/>
    </row>
    <row r="21" spans="1:27" s="58" customFormat="1" ht="24" customHeight="1">
      <c r="A21" s="334" t="s">
        <v>984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4"/>
      <c r="R21" s="63"/>
      <c r="S21" s="63"/>
      <c r="T21" s="63"/>
      <c r="U21" s="63"/>
      <c r="V21" s="63"/>
      <c r="W21" s="63"/>
      <c r="X21" s="63"/>
      <c r="Y21" s="63"/>
      <c r="Z21" s="63"/>
      <c r="AA21" s="335"/>
    </row>
    <row r="22" spans="1:27" s="57" customFormat="1" ht="24.95" customHeight="1">
      <c r="A22" s="336">
        <v>1</v>
      </c>
      <c r="B22" s="232" t="s">
        <v>980</v>
      </c>
      <c r="C22" s="235" t="s">
        <v>981</v>
      </c>
      <c r="D22" s="236" t="s">
        <v>982</v>
      </c>
      <c r="E22" s="236" t="s">
        <v>983</v>
      </c>
      <c r="F22" s="238" t="s">
        <v>952</v>
      </c>
      <c r="G22" s="239">
        <v>7698</v>
      </c>
      <c r="H22" s="238">
        <v>2014</v>
      </c>
      <c r="I22" s="239">
        <v>7698</v>
      </c>
      <c r="J22" s="238" t="s">
        <v>1044</v>
      </c>
      <c r="K22" s="239">
        <v>6</v>
      </c>
      <c r="L22" s="239">
        <v>6935</v>
      </c>
      <c r="M22" s="242">
        <v>1</v>
      </c>
      <c r="N22" s="45"/>
      <c r="O22" s="45"/>
      <c r="P22" s="45"/>
      <c r="Q22" s="45"/>
      <c r="R22" s="269">
        <v>502200</v>
      </c>
      <c r="S22" s="237" t="s">
        <v>978</v>
      </c>
      <c r="T22" s="237" t="s">
        <v>979</v>
      </c>
      <c r="U22" s="237" t="s">
        <v>978</v>
      </c>
      <c r="V22" s="237" t="s">
        <v>979</v>
      </c>
      <c r="W22" s="168" t="s">
        <v>502</v>
      </c>
      <c r="X22" s="168" t="s">
        <v>502</v>
      </c>
      <c r="Y22" s="168" t="s">
        <v>502</v>
      </c>
      <c r="Z22" s="45"/>
      <c r="AA22" s="337" t="s">
        <v>58</v>
      </c>
    </row>
    <row r="23" spans="1:27" s="58" customFormat="1" ht="24" customHeight="1">
      <c r="A23" s="334"/>
      <c r="B23" s="63" t="s">
        <v>108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  <c r="R23" s="63"/>
      <c r="S23" s="63"/>
      <c r="T23" s="63"/>
      <c r="U23" s="63"/>
      <c r="V23" s="63"/>
      <c r="W23" s="63"/>
      <c r="X23" s="63"/>
      <c r="Y23" s="63"/>
      <c r="Z23" s="63"/>
      <c r="AA23" s="335"/>
    </row>
    <row r="24" spans="1:27" s="2" customFormat="1" ht="24.95" customHeight="1" thickBot="1">
      <c r="A24" s="338">
        <v>1</v>
      </c>
      <c r="B24" s="339" t="s">
        <v>343</v>
      </c>
      <c r="C24" s="340" t="s">
        <v>344</v>
      </c>
      <c r="D24" s="339" t="s">
        <v>345</v>
      </c>
      <c r="E24" s="341" t="s">
        <v>346</v>
      </c>
      <c r="F24" s="341" t="s">
        <v>347</v>
      </c>
      <c r="G24" s="341">
        <v>6540</v>
      </c>
      <c r="H24" s="341">
        <v>2002</v>
      </c>
      <c r="I24" s="342" t="s">
        <v>507</v>
      </c>
      <c r="J24" s="343" t="s">
        <v>348</v>
      </c>
      <c r="K24" s="341" t="s">
        <v>349</v>
      </c>
      <c r="L24" s="343"/>
      <c r="M24" s="341">
        <v>1</v>
      </c>
      <c r="N24" s="343">
        <v>12500</v>
      </c>
      <c r="O24" s="343" t="s">
        <v>48</v>
      </c>
      <c r="P24" s="344" t="s">
        <v>350</v>
      </c>
      <c r="Q24" s="345" t="s">
        <v>351</v>
      </c>
      <c r="R24" s="346">
        <v>48000</v>
      </c>
      <c r="S24" s="341" t="s">
        <v>352</v>
      </c>
      <c r="T24" s="341" t="s">
        <v>353</v>
      </c>
      <c r="U24" s="341" t="s">
        <v>352</v>
      </c>
      <c r="V24" s="341" t="s">
        <v>353</v>
      </c>
      <c r="W24" s="341" t="s">
        <v>502</v>
      </c>
      <c r="X24" s="341" t="s">
        <v>502</v>
      </c>
      <c r="Y24" s="341" t="s">
        <v>502</v>
      </c>
      <c r="Z24" s="341"/>
      <c r="AA24" s="347" t="s">
        <v>58</v>
      </c>
    </row>
    <row r="25" spans="1:27" s="57" customFormat="1">
      <c r="Q25" s="62"/>
    </row>
    <row r="26" spans="1:27" s="57" customFormat="1">
      <c r="Q26" s="62"/>
    </row>
    <row r="27" spans="1:27" s="57" customFormat="1">
      <c r="Q27" s="62"/>
    </row>
    <row r="28" spans="1:27" s="57" customFormat="1">
      <c r="Q28" s="62"/>
    </row>
    <row r="29" spans="1:27" s="57" customFormat="1">
      <c r="Q29" s="62"/>
    </row>
    <row r="30" spans="1:27" s="57" customFormat="1">
      <c r="Q30" s="62"/>
    </row>
    <row r="31" spans="1:27" s="57" customFormat="1">
      <c r="Q31" s="62"/>
    </row>
  </sheetData>
  <mergeCells count="28">
    <mergeCell ref="AB3:AE4"/>
    <mergeCell ref="W4:Z5"/>
    <mergeCell ref="AA4:AA6"/>
    <mergeCell ref="N4:N6"/>
    <mergeCell ref="O4:O6"/>
    <mergeCell ref="P4:P6"/>
    <mergeCell ref="Q4:Q6"/>
    <mergeCell ref="L4:L6"/>
    <mergeCell ref="M4:M6"/>
    <mergeCell ref="S4:T5"/>
    <mergeCell ref="U4:V5"/>
    <mergeCell ref="A2:J2"/>
    <mergeCell ref="K2:Q2"/>
    <mergeCell ref="A3:L3"/>
    <mergeCell ref="M3:AA3"/>
    <mergeCell ref="A4:A6"/>
    <mergeCell ref="B4:B6"/>
    <mergeCell ref="C4:C6"/>
    <mergeCell ref="D4:D6"/>
    <mergeCell ref="E4:E6"/>
    <mergeCell ref="F4:F6"/>
    <mergeCell ref="R4:R6"/>
    <mergeCell ref="G4:G6"/>
    <mergeCell ref="A1:C1"/>
    <mergeCell ref="H4:H6"/>
    <mergeCell ref="I4:I6"/>
    <mergeCell ref="J4:J6"/>
    <mergeCell ref="K4:K6"/>
  </mergeCells>
  <phoneticPr fontId="5" type="noConversion"/>
  <pageMargins left="0" right="0" top="0.98425196850393704" bottom="0" header="0.51181102362204722" footer="0.51181102362204722"/>
  <pageSetup paperSize="9" scale="33" fitToHeight="3" orientation="landscape" r:id="rId1"/>
  <headerFooter alignWithMargins="0"/>
  <colBreaks count="1" manualBreakCount="1">
    <brk id="12" max="5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topLeftCell="A19" zoomScale="60" zoomScaleNormal="100" workbookViewId="0">
      <selection activeCell="I9" sqref="I9"/>
    </sheetView>
  </sheetViews>
  <sheetFormatPr defaultRowHeight="12.75"/>
  <cols>
    <col min="1" max="1" width="20.28515625" style="6" customWidth="1"/>
    <col min="2" max="2" width="20" style="53" customWidth="1"/>
    <col min="3" max="3" width="27.85546875" style="54" customWidth="1"/>
    <col min="4" max="4" width="63.140625" style="56" customWidth="1"/>
    <col min="5" max="16384" width="9.140625" style="6"/>
  </cols>
  <sheetData>
    <row r="1" spans="1:5" ht="13.5" thickBot="1"/>
    <row r="2" spans="1:5" ht="27" customHeight="1" thickBot="1">
      <c r="A2" s="598" t="s">
        <v>130</v>
      </c>
      <c r="B2" s="599"/>
      <c r="C2" s="600"/>
      <c r="D2" s="55"/>
    </row>
    <row r="3" spans="1:5" ht="13.5" thickBot="1"/>
    <row r="4" spans="1:5" s="435" customFormat="1" ht="24" customHeight="1">
      <c r="A4" s="601" t="s">
        <v>1040</v>
      </c>
      <c r="B4" s="602"/>
      <c r="C4" s="602"/>
      <c r="D4" s="603"/>
      <c r="E4" s="434"/>
    </row>
    <row r="5" spans="1:5" s="435" customFormat="1" ht="72" customHeight="1">
      <c r="A5" s="436" t="s">
        <v>198</v>
      </c>
      <c r="B5" s="437" t="s">
        <v>98</v>
      </c>
      <c r="C5" s="438" t="s">
        <v>79</v>
      </c>
      <c r="D5" s="439" t="s">
        <v>80</v>
      </c>
      <c r="E5" s="434"/>
    </row>
    <row r="6" spans="1:5" s="435" customFormat="1" ht="44.25" customHeight="1">
      <c r="A6" s="589" t="s">
        <v>208</v>
      </c>
      <c r="B6" s="590"/>
      <c r="C6" s="590"/>
      <c r="D6" s="591"/>
      <c r="E6" s="434"/>
    </row>
    <row r="7" spans="1:5" s="445" customFormat="1" ht="43.5" customHeight="1">
      <c r="A7" s="440">
        <v>41638</v>
      </c>
      <c r="B7" s="424" t="s">
        <v>99</v>
      </c>
      <c r="C7" s="442">
        <v>220</v>
      </c>
      <c r="D7" s="443" t="s">
        <v>199</v>
      </c>
      <c r="E7" s="444"/>
    </row>
    <row r="8" spans="1:5" s="446" customFormat="1" ht="43.5" customHeight="1">
      <c r="A8" s="592" t="s">
        <v>8</v>
      </c>
      <c r="B8" s="593"/>
      <c r="C8" s="81">
        <f>SUM(C7:C7)</f>
        <v>220</v>
      </c>
      <c r="D8" s="433"/>
    </row>
    <row r="9" spans="1:5" s="435" customFormat="1" ht="45.75" customHeight="1">
      <c r="A9" s="589" t="s">
        <v>209</v>
      </c>
      <c r="B9" s="590"/>
      <c r="C9" s="590"/>
      <c r="D9" s="591"/>
      <c r="E9" s="434"/>
    </row>
    <row r="10" spans="1:5" s="445" customFormat="1" ht="43.5" customHeight="1">
      <c r="A10" s="440">
        <v>41706</v>
      </c>
      <c r="B10" s="424" t="s">
        <v>99</v>
      </c>
      <c r="C10" s="442">
        <v>668</v>
      </c>
      <c r="D10" s="447" t="s">
        <v>199</v>
      </c>
      <c r="E10" s="444"/>
    </row>
    <row r="11" spans="1:5" s="445" customFormat="1" ht="43.5" customHeight="1">
      <c r="A11" s="440">
        <v>41706</v>
      </c>
      <c r="B11" s="424" t="s">
        <v>100</v>
      </c>
      <c r="C11" s="442">
        <v>4860</v>
      </c>
      <c r="D11" s="448" t="s">
        <v>200</v>
      </c>
      <c r="E11" s="444"/>
    </row>
    <row r="12" spans="1:5" s="445" customFormat="1" ht="43.5" customHeight="1">
      <c r="A12" s="440">
        <v>41707</v>
      </c>
      <c r="B12" s="424" t="s">
        <v>99</v>
      </c>
      <c r="C12" s="442">
        <v>5161.54</v>
      </c>
      <c r="D12" s="448" t="s">
        <v>201</v>
      </c>
      <c r="E12" s="444"/>
    </row>
    <row r="13" spans="1:5" s="445" customFormat="1" ht="43.5" customHeight="1">
      <c r="A13" s="440">
        <v>41709</v>
      </c>
      <c r="B13" s="424" t="s">
        <v>99</v>
      </c>
      <c r="C13" s="442">
        <v>527</v>
      </c>
      <c r="D13" s="443" t="s">
        <v>199</v>
      </c>
      <c r="E13" s="444"/>
    </row>
    <row r="14" spans="1:5" s="445" customFormat="1" ht="43.5" customHeight="1">
      <c r="A14" s="440">
        <v>41711</v>
      </c>
      <c r="B14" s="424" t="s">
        <v>99</v>
      </c>
      <c r="C14" s="442">
        <v>759.36</v>
      </c>
      <c r="D14" s="443" t="s">
        <v>199</v>
      </c>
      <c r="E14" s="444"/>
    </row>
    <row r="15" spans="1:5" s="445" customFormat="1" ht="43.5" customHeight="1">
      <c r="A15" s="440">
        <v>41718</v>
      </c>
      <c r="B15" s="424" t="s">
        <v>100</v>
      </c>
      <c r="C15" s="442">
        <v>3210.3</v>
      </c>
      <c r="D15" s="443" t="s">
        <v>202</v>
      </c>
      <c r="E15" s="444"/>
    </row>
    <row r="16" spans="1:5" s="445" customFormat="1" ht="43.5" customHeight="1">
      <c r="A16" s="440">
        <v>41752</v>
      </c>
      <c r="B16" s="449" t="s">
        <v>100</v>
      </c>
      <c r="C16" s="442">
        <v>12489.42</v>
      </c>
      <c r="D16" s="448" t="s">
        <v>203</v>
      </c>
      <c r="E16" s="444"/>
    </row>
    <row r="17" spans="1:7" s="445" customFormat="1" ht="43.5" customHeight="1">
      <c r="A17" s="440">
        <v>41768</v>
      </c>
      <c r="B17" s="424" t="s">
        <v>99</v>
      </c>
      <c r="C17" s="442">
        <v>800</v>
      </c>
      <c r="D17" s="443" t="s">
        <v>204</v>
      </c>
      <c r="E17" s="444"/>
    </row>
    <row r="18" spans="1:7" s="445" customFormat="1" ht="43.5" customHeight="1">
      <c r="A18" s="440">
        <v>41768</v>
      </c>
      <c r="B18" s="424" t="s">
        <v>99</v>
      </c>
      <c r="C18" s="442">
        <v>300</v>
      </c>
      <c r="D18" s="443" t="s">
        <v>1042</v>
      </c>
      <c r="E18" s="444"/>
    </row>
    <row r="19" spans="1:7" s="445" customFormat="1" ht="43.5" customHeight="1">
      <c r="A19" s="440">
        <v>41775</v>
      </c>
      <c r="B19" s="450" t="s">
        <v>101</v>
      </c>
      <c r="C19" s="442">
        <v>220</v>
      </c>
      <c r="D19" s="443" t="s">
        <v>205</v>
      </c>
      <c r="E19" s="444"/>
    </row>
    <row r="20" spans="1:7" s="445" customFormat="1" ht="43.5" customHeight="1">
      <c r="A20" s="440">
        <v>41921</v>
      </c>
      <c r="B20" s="424" t="s">
        <v>99</v>
      </c>
      <c r="C20" s="442">
        <v>1082.17</v>
      </c>
      <c r="D20" s="443" t="s">
        <v>206</v>
      </c>
      <c r="E20" s="444"/>
    </row>
    <row r="21" spans="1:7" s="446" customFormat="1" ht="43.5" customHeight="1">
      <c r="A21" s="592" t="s">
        <v>8</v>
      </c>
      <c r="B21" s="593"/>
      <c r="C21" s="81">
        <f>SUM(C10:C20)</f>
        <v>30077.79</v>
      </c>
      <c r="D21" s="433"/>
    </row>
    <row r="22" spans="1:7" s="435" customFormat="1" ht="45.75" customHeight="1">
      <c r="A22" s="589" t="s">
        <v>210</v>
      </c>
      <c r="B22" s="590"/>
      <c r="C22" s="590"/>
      <c r="D22" s="591"/>
      <c r="E22" s="434"/>
    </row>
    <row r="23" spans="1:7" s="435" customFormat="1" ht="43.5" customHeight="1">
      <c r="A23" s="440">
        <v>42060</v>
      </c>
      <c r="B23" s="451" t="s">
        <v>101</v>
      </c>
      <c r="C23" s="441">
        <v>184.5</v>
      </c>
      <c r="D23" s="452" t="s">
        <v>207</v>
      </c>
      <c r="E23" s="434"/>
    </row>
    <row r="24" spans="1:7" s="446" customFormat="1" ht="43.5" customHeight="1">
      <c r="A24" s="592" t="s">
        <v>8</v>
      </c>
      <c r="B24" s="593"/>
      <c r="C24" s="81">
        <f>C23</f>
        <v>184.5</v>
      </c>
      <c r="D24" s="433"/>
    </row>
    <row r="25" spans="1:7" s="435" customFormat="1" ht="45.75" customHeight="1">
      <c r="A25" s="589" t="s">
        <v>511</v>
      </c>
      <c r="B25" s="590"/>
      <c r="C25" s="590"/>
      <c r="D25" s="591"/>
      <c r="E25" s="434"/>
    </row>
    <row r="26" spans="1:7" s="445" customFormat="1" ht="43.5" customHeight="1">
      <c r="A26" s="430">
        <v>42425</v>
      </c>
      <c r="B26" s="424" t="s">
        <v>1041</v>
      </c>
      <c r="C26" s="442">
        <v>1488.8</v>
      </c>
      <c r="D26" s="453" t="s">
        <v>1042</v>
      </c>
      <c r="E26" s="444"/>
    </row>
    <row r="27" spans="1:7" s="445" customFormat="1" ht="43.5" customHeight="1">
      <c r="A27" s="431">
        <v>42487</v>
      </c>
      <c r="B27" s="425" t="s">
        <v>100</v>
      </c>
      <c r="C27" s="454">
        <v>17478.96</v>
      </c>
      <c r="D27" s="432" t="s">
        <v>512</v>
      </c>
      <c r="E27" s="444"/>
      <c r="G27" s="426"/>
    </row>
    <row r="28" spans="1:7" s="446" customFormat="1" ht="43.5" customHeight="1" thickBot="1">
      <c r="A28" s="594" t="s">
        <v>8</v>
      </c>
      <c r="B28" s="595"/>
      <c r="C28" s="429">
        <f>C27+C26</f>
        <v>18967.759999999998</v>
      </c>
      <c r="D28" s="433"/>
    </row>
    <row r="29" spans="1:7" s="446" customFormat="1" ht="43.5" customHeight="1" thickBot="1">
      <c r="A29" s="596" t="s">
        <v>8</v>
      </c>
      <c r="B29" s="597"/>
      <c r="C29" s="427">
        <f>C28+C24+C21+C8</f>
        <v>49450.05</v>
      </c>
      <c r="D29" s="428"/>
    </row>
    <row r="31" spans="1:7" ht="24" customHeight="1">
      <c r="A31" s="455" t="s">
        <v>1047</v>
      </c>
    </row>
  </sheetData>
  <mergeCells count="11">
    <mergeCell ref="A25:D25"/>
    <mergeCell ref="A24:B24"/>
    <mergeCell ref="A28:B28"/>
    <mergeCell ref="A29:B29"/>
    <mergeCell ref="A2:C2"/>
    <mergeCell ref="A4:D4"/>
    <mergeCell ref="A6:D6"/>
    <mergeCell ref="A9:D9"/>
    <mergeCell ref="A22:D22"/>
    <mergeCell ref="A21:B21"/>
    <mergeCell ref="A8:B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"/>
  <sheetViews>
    <sheetView view="pageBreakPreview" zoomScale="60" zoomScaleNormal="100" workbookViewId="0">
      <selection activeCell="E20" sqref="E20"/>
    </sheetView>
  </sheetViews>
  <sheetFormatPr defaultRowHeight="12.75"/>
  <cols>
    <col min="1" max="1" width="7" style="4" customWidth="1"/>
    <col min="2" max="2" width="52.140625" style="4" customWidth="1"/>
    <col min="3" max="3" width="23.140625" style="4" customWidth="1"/>
    <col min="4" max="4" width="25.85546875" style="4" customWidth="1"/>
    <col min="5" max="5" width="18.85546875" style="4" customWidth="1"/>
    <col min="6" max="6" width="22.7109375" style="4" customWidth="1"/>
    <col min="7" max="7" width="20" style="4" customWidth="1"/>
    <col min="8" max="8" width="39.140625" style="4" customWidth="1"/>
    <col min="9" max="9" width="25.85546875" style="4" customWidth="1"/>
    <col min="10" max="10" width="36" style="4" customWidth="1"/>
    <col min="11" max="16384" width="9.140625" style="4"/>
  </cols>
  <sheetData>
    <row r="1" spans="1:256" s="106" customFormat="1" ht="27.75" customHeight="1" thickBot="1">
      <c r="A1" s="604" t="s">
        <v>131</v>
      </c>
      <c r="B1" s="605"/>
      <c r="C1" s="606"/>
      <c r="I1" s="107"/>
    </row>
    <row r="2" spans="1:256" ht="13.5" thickBot="1">
      <c r="I2" s="5"/>
    </row>
    <row r="3" spans="1:256" s="31" customFormat="1" ht="31.5" customHeight="1">
      <c r="A3" s="607" t="s">
        <v>182</v>
      </c>
      <c r="B3" s="608"/>
      <c r="C3" s="608"/>
      <c r="D3" s="608"/>
      <c r="E3" s="608"/>
      <c r="F3" s="608"/>
      <c r="G3" s="608"/>
      <c r="H3" s="608"/>
      <c r="I3" s="608"/>
      <c r="J3" s="609"/>
    </row>
    <row r="4" spans="1:256" s="31" customFormat="1" ht="86.25" customHeight="1" thickBot="1">
      <c r="A4" s="318" t="s">
        <v>81</v>
      </c>
      <c r="B4" s="278" t="s">
        <v>82</v>
      </c>
      <c r="C4" s="279" t="s">
        <v>83</v>
      </c>
      <c r="D4" s="279" t="s">
        <v>84</v>
      </c>
      <c r="E4" s="279" t="s">
        <v>85</v>
      </c>
      <c r="F4" s="279" t="s">
        <v>86</v>
      </c>
      <c r="G4" s="279" t="s">
        <v>87</v>
      </c>
      <c r="H4" s="279" t="s">
        <v>183</v>
      </c>
      <c r="I4" s="279" t="s">
        <v>88</v>
      </c>
      <c r="J4" s="319" t="s">
        <v>89</v>
      </c>
    </row>
    <row r="5" spans="1:256" s="8" customFormat="1" ht="30" customHeight="1" thickBot="1">
      <c r="A5" s="610" t="s">
        <v>359</v>
      </c>
      <c r="B5" s="611"/>
      <c r="C5" s="611"/>
      <c r="D5" s="611"/>
      <c r="E5" s="280"/>
      <c r="F5" s="280"/>
      <c r="G5" s="280"/>
      <c r="H5" s="280"/>
      <c r="I5" s="280"/>
      <c r="J5" s="281"/>
    </row>
    <row r="6" spans="1:256" s="8" customFormat="1" ht="147.75" customHeight="1">
      <c r="A6" s="320">
        <v>1</v>
      </c>
      <c r="B6" s="98" t="s">
        <v>175</v>
      </c>
      <c r="C6" s="104" t="s">
        <v>176</v>
      </c>
      <c r="D6" s="105" t="s">
        <v>177</v>
      </c>
      <c r="E6" s="99" t="s">
        <v>178</v>
      </c>
      <c r="F6" s="103" t="s">
        <v>179</v>
      </c>
      <c r="G6" s="100">
        <v>28394.74</v>
      </c>
      <c r="H6" s="101" t="s">
        <v>180</v>
      </c>
      <c r="I6" s="102" t="s">
        <v>57</v>
      </c>
      <c r="J6" s="321" t="s">
        <v>181</v>
      </c>
    </row>
    <row r="7" spans="1:256" s="31" customFormat="1" ht="36.75" customHeight="1" thickBot="1">
      <c r="A7" s="615" t="s">
        <v>8</v>
      </c>
      <c r="B7" s="616"/>
      <c r="C7" s="616"/>
      <c r="D7" s="616"/>
      <c r="E7" s="616"/>
      <c r="F7" s="617"/>
      <c r="G7" s="282">
        <f>SUM(G6:G6)</f>
        <v>28394.74</v>
      </c>
      <c r="H7" s="282"/>
      <c r="I7" s="282"/>
      <c r="J7" s="322"/>
    </row>
    <row r="8" spans="1:256" s="8" customFormat="1" ht="30" customHeight="1" thickBot="1">
      <c r="A8" s="610" t="s">
        <v>358</v>
      </c>
      <c r="B8" s="611"/>
      <c r="C8" s="611"/>
      <c r="D8" s="611"/>
      <c r="E8" s="280"/>
      <c r="F8" s="280"/>
      <c r="G8" s="280"/>
      <c r="H8" s="280"/>
      <c r="I8" s="280"/>
      <c r="J8" s="281"/>
    </row>
    <row r="9" spans="1:256" s="8" customFormat="1" ht="20.25" customHeight="1">
      <c r="A9" s="323">
        <v>1</v>
      </c>
      <c r="B9" s="283" t="s">
        <v>354</v>
      </c>
      <c r="C9" s="284"/>
      <c r="D9" s="285"/>
      <c r="E9" s="286" t="s">
        <v>355</v>
      </c>
      <c r="F9" s="287"/>
      <c r="G9" s="288">
        <v>7307.8</v>
      </c>
      <c r="H9" s="287"/>
      <c r="I9" s="289" t="s">
        <v>58</v>
      </c>
      <c r="J9" s="324" t="s">
        <v>508</v>
      </c>
    </row>
    <row r="10" spans="1:256" s="8" customFormat="1" ht="20.25" customHeight="1">
      <c r="A10" s="325">
        <v>2</v>
      </c>
      <c r="B10" s="290" t="s">
        <v>356</v>
      </c>
      <c r="C10" s="291"/>
      <c r="D10" s="291"/>
      <c r="E10" s="292" t="s">
        <v>357</v>
      </c>
      <c r="F10" s="293"/>
      <c r="G10" s="294">
        <v>3804.57</v>
      </c>
      <c r="H10" s="293"/>
      <c r="I10" s="292" t="s">
        <v>58</v>
      </c>
      <c r="J10" s="326" t="s">
        <v>509</v>
      </c>
    </row>
    <row r="11" spans="1:256" s="31" customFormat="1" ht="36.75" customHeight="1">
      <c r="A11" s="618" t="s">
        <v>8</v>
      </c>
      <c r="B11" s="619"/>
      <c r="C11" s="619"/>
      <c r="D11" s="619"/>
      <c r="E11" s="619"/>
      <c r="F11" s="620"/>
      <c r="G11" s="282">
        <f>SUM(G9:G10)</f>
        <v>11112.37</v>
      </c>
      <c r="H11" s="282"/>
      <c r="I11" s="282"/>
      <c r="J11" s="322"/>
    </row>
    <row r="12" spans="1:256" s="106" customFormat="1" ht="36.75" customHeight="1" thickBot="1">
      <c r="A12" s="612" t="s">
        <v>8</v>
      </c>
      <c r="B12" s="613"/>
      <c r="C12" s="613"/>
      <c r="D12" s="613"/>
      <c r="E12" s="613"/>
      <c r="F12" s="614"/>
      <c r="G12" s="621">
        <f>G11+G7</f>
        <v>39507.11</v>
      </c>
      <c r="H12" s="613"/>
      <c r="I12" s="613"/>
      <c r="J12" s="622"/>
    </row>
    <row r="13" spans="1:256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</sheetData>
  <mergeCells count="8">
    <mergeCell ref="A1:C1"/>
    <mergeCell ref="A3:J3"/>
    <mergeCell ref="A5:D5"/>
    <mergeCell ref="A8:D8"/>
    <mergeCell ref="A12:F12"/>
    <mergeCell ref="A7:F7"/>
    <mergeCell ref="A11:F11"/>
    <mergeCell ref="G12:J12"/>
  </mergeCells>
  <pageMargins left="0" right="0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view="pageBreakPreview" zoomScale="60" zoomScaleNormal="100" workbookViewId="0">
      <selection activeCell="G12" sqref="G12"/>
    </sheetView>
  </sheetViews>
  <sheetFormatPr defaultRowHeight="15"/>
  <cols>
    <col min="1" max="1" width="6.85546875" style="33" customWidth="1"/>
    <col min="2" max="2" width="78.140625" style="26" customWidth="1"/>
    <col min="3" max="3" width="51.28515625" style="8" customWidth="1"/>
    <col min="4" max="16384" width="9.140625" style="8"/>
  </cols>
  <sheetData>
    <row r="1" spans="1:4">
      <c r="C1" s="27"/>
    </row>
    <row r="2" spans="1:4" ht="15.75" thickBot="1"/>
    <row r="3" spans="1:4" ht="62.25" customHeight="1" thickBot="1">
      <c r="A3" s="626" t="s">
        <v>132</v>
      </c>
      <c r="B3" s="627"/>
      <c r="C3" s="628"/>
      <c r="D3" s="28"/>
    </row>
    <row r="4" spans="1:4" ht="9" customHeight="1">
      <c r="A4" s="29"/>
      <c r="B4" s="30"/>
      <c r="C4" s="29"/>
      <c r="D4" s="28"/>
    </row>
    <row r="5" spans="1:4" ht="15.75" thickBot="1"/>
    <row r="6" spans="1:4" s="31" customFormat="1" ht="38.25" customHeight="1">
      <c r="A6" s="310" t="s">
        <v>14</v>
      </c>
      <c r="B6" s="311" t="s">
        <v>28</v>
      </c>
      <c r="C6" s="312" t="s">
        <v>29</v>
      </c>
    </row>
    <row r="7" spans="1:4" s="31" customFormat="1" ht="24" customHeight="1">
      <c r="A7" s="623" t="s">
        <v>513</v>
      </c>
      <c r="B7" s="624"/>
      <c r="C7" s="625"/>
    </row>
    <row r="8" spans="1:4" s="152" customFormat="1" ht="95.25" customHeight="1">
      <c r="A8" s="313">
        <v>1</v>
      </c>
      <c r="B8" s="131" t="s">
        <v>309</v>
      </c>
      <c r="C8" s="314" t="s">
        <v>310</v>
      </c>
    </row>
    <row r="9" spans="1:4" s="31" customFormat="1" ht="24" customHeight="1">
      <c r="A9" s="623" t="s">
        <v>514</v>
      </c>
      <c r="B9" s="624"/>
      <c r="C9" s="625"/>
    </row>
    <row r="10" spans="1:4" s="57" customFormat="1" ht="33.75" customHeight="1" thickBot="1">
      <c r="A10" s="315">
        <v>1</v>
      </c>
      <c r="B10" s="316" t="s">
        <v>503</v>
      </c>
      <c r="C10" s="317" t="s">
        <v>510</v>
      </c>
    </row>
  </sheetData>
  <mergeCells count="3">
    <mergeCell ref="A9:C9"/>
    <mergeCell ref="A7:C7"/>
    <mergeCell ref="A3:C3"/>
  </mergeCells>
  <phoneticPr fontId="5" type="noConversion"/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budynki</vt:lpstr>
      <vt:lpstr>elektronika</vt:lpstr>
      <vt:lpstr>śr. trwałe</vt:lpstr>
      <vt:lpstr>pojazdy</vt:lpstr>
      <vt:lpstr>szkody</vt:lpstr>
      <vt:lpstr>maszyny</vt:lpstr>
      <vt:lpstr>lokalizacje</vt:lpstr>
      <vt:lpstr>budynki!Obszar_wydruku</vt:lpstr>
      <vt:lpstr>elektronika!Obszar_wydruku</vt:lpstr>
      <vt:lpstr>'informacje ogólne'!Obszar_wydruku</vt:lpstr>
      <vt:lpstr>lokalizacje!Obszar_wydruku</vt:lpstr>
      <vt:lpstr>pojazdy!Obszar_wydruku</vt:lpstr>
      <vt:lpstr>szkody!Obszar_wydruku</vt:lpstr>
      <vt:lpstr>'śr. trwałe'!Obszar_wydruku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</dc:creator>
  <cp:lastModifiedBy>.</cp:lastModifiedBy>
  <cp:lastPrinted>2016-07-27T08:39:25Z</cp:lastPrinted>
  <dcterms:created xsi:type="dcterms:W3CDTF">2003-03-13T10:23:20Z</dcterms:created>
  <dcterms:modified xsi:type="dcterms:W3CDTF">2016-07-27T10:58:10Z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412511E1">
    <vt:lpwstr/>
  </property>
  <property fmtid="{D5CDD505-2E9C-101B-9397-08002B2CF9AE}" pid="3" name="IVID145012D5">
    <vt:lpwstr/>
  </property>
  <property fmtid="{D5CDD505-2E9C-101B-9397-08002B2CF9AE}" pid="4" name="IVID3A371DE6">
    <vt:lpwstr/>
  </property>
  <property fmtid="{D5CDD505-2E9C-101B-9397-08002B2CF9AE}" pid="5" name="IVID305908F7">
    <vt:lpwstr/>
  </property>
  <property fmtid="{D5CDD505-2E9C-101B-9397-08002B2CF9AE}" pid="6" name="IVIDEC1DB65A">
    <vt:lpwstr/>
  </property>
  <property fmtid="{D5CDD505-2E9C-101B-9397-08002B2CF9AE}" pid="7" name="IVID146313F2">
    <vt:lpwstr/>
  </property>
  <property fmtid="{D5CDD505-2E9C-101B-9397-08002B2CF9AE}" pid="8" name="IVID247C1308">
    <vt:lpwstr/>
  </property>
  <property fmtid="{D5CDD505-2E9C-101B-9397-08002B2CF9AE}" pid="9" name="IVID7D00119">
    <vt:lpwstr/>
  </property>
  <property fmtid="{D5CDD505-2E9C-101B-9397-08002B2CF9AE}" pid="10" name="IVID124B15E0">
    <vt:lpwstr/>
  </property>
  <property fmtid="{D5CDD505-2E9C-101B-9397-08002B2CF9AE}" pid="11" name="IVID343010DD">
    <vt:lpwstr/>
  </property>
  <property fmtid="{D5CDD505-2E9C-101B-9397-08002B2CF9AE}" pid="12" name="IVID55213FF">
    <vt:lpwstr/>
  </property>
  <property fmtid="{D5CDD505-2E9C-101B-9397-08002B2CF9AE}" pid="13" name="IVID372F19E9">
    <vt:lpwstr/>
  </property>
  <property fmtid="{D5CDD505-2E9C-101B-9397-08002B2CF9AE}" pid="14" name="IVIDBC9AED84">
    <vt:lpwstr/>
  </property>
  <property fmtid="{D5CDD505-2E9C-101B-9397-08002B2CF9AE}" pid="15" name="IVID363218D8">
    <vt:lpwstr/>
  </property>
  <property fmtid="{D5CDD505-2E9C-101B-9397-08002B2CF9AE}" pid="16" name="IVID17FE2478">
    <vt:lpwstr/>
  </property>
  <property fmtid="{D5CDD505-2E9C-101B-9397-08002B2CF9AE}" pid="17" name="IVID1C76DEB5">
    <vt:lpwstr/>
  </property>
  <property fmtid="{D5CDD505-2E9C-101B-9397-08002B2CF9AE}" pid="18" name="IVIDC661EF3">
    <vt:lpwstr/>
  </property>
  <property fmtid="{D5CDD505-2E9C-101B-9397-08002B2CF9AE}" pid="19" name="IVID32571C01">
    <vt:lpwstr/>
  </property>
  <property fmtid="{D5CDD505-2E9C-101B-9397-08002B2CF9AE}" pid="20" name="IVID1D391309">
    <vt:lpwstr/>
  </property>
  <property fmtid="{D5CDD505-2E9C-101B-9397-08002B2CF9AE}" pid="21" name="IVIDE5F12D2">
    <vt:lpwstr/>
  </property>
  <property fmtid="{D5CDD505-2E9C-101B-9397-08002B2CF9AE}" pid="22" name="IVID274D12D5">
    <vt:lpwstr/>
  </property>
  <property fmtid="{D5CDD505-2E9C-101B-9397-08002B2CF9AE}" pid="23" name="IVID191F0CF2">
    <vt:lpwstr/>
  </property>
  <property fmtid="{D5CDD505-2E9C-101B-9397-08002B2CF9AE}" pid="24" name="IVID202E14EF">
    <vt:lpwstr/>
  </property>
  <property fmtid="{D5CDD505-2E9C-101B-9397-08002B2CF9AE}" pid="25" name="IVID847BBDC9">
    <vt:lpwstr/>
  </property>
  <property fmtid="{D5CDD505-2E9C-101B-9397-08002B2CF9AE}" pid="26" name="IVID2B251201">
    <vt:lpwstr/>
  </property>
</Properties>
</file>