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ksty\Rada Gminy  Ełk 2014-2018\SESJE 2018-2023\Sesja 39 - 26.02.2021\Projekty uchwał\Budżetowa\"/>
    </mc:Choice>
  </mc:AlternateContent>
  <xr:revisionPtr revIDLastSave="0" documentId="13_ncr:1_{AD25F1E8-C958-4617-BE7A-788BFA157B8D}" xr6:coauthVersionLast="46" xr6:coauthVersionMax="46" xr10:uidLastSave="{00000000-0000-0000-0000-000000000000}"/>
  <bookViews>
    <workbookView xWindow="-120" yWindow="-120" windowWidth="29040" windowHeight="15840" xr2:uid="{0049D116-75F7-4243-97B4-C0688764098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9" i="1" l="1"/>
  <c r="J79" i="1"/>
  <c r="H79" i="1"/>
  <c r="G78" i="1"/>
  <c r="G77" i="1"/>
  <c r="G76" i="1"/>
  <c r="G75" i="1"/>
  <c r="G74" i="1"/>
  <c r="G73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1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I28" i="1"/>
  <c r="I79" i="1" s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79" i="1" s="1"/>
  <c r="F12" i="1"/>
  <c r="F79" i="1" s="1"/>
</calcChain>
</file>

<file path=xl/sharedStrings.xml><?xml version="1.0" encoding="utf-8"?>
<sst xmlns="http://schemas.openxmlformats.org/spreadsheetml/2006/main" count="351" uniqueCount="116">
  <si>
    <t>Rady Gminy Ełk</t>
  </si>
  <si>
    <t>Dział</t>
  </si>
  <si>
    <t>Nazwa zadania</t>
  </si>
  <si>
    <t>Planowane wydatki</t>
  </si>
  <si>
    <t>Planowane wydatki roczne</t>
  </si>
  <si>
    <t>Jednostka realizująca zadanie lub koordynująca program</t>
  </si>
  <si>
    <t>inwestycyjnego</t>
  </si>
  <si>
    <t>na inwestycje wieloletnie</t>
  </si>
  <si>
    <t>rok</t>
  </si>
  <si>
    <t xml:space="preserve">przewidziane do realizacji </t>
  </si>
  <si>
    <t>budżetowy</t>
  </si>
  <si>
    <t>Fundusz Sołecki</t>
  </si>
  <si>
    <t>wymienione w art. 5 ust 1 pkt 2 i 3 uofp</t>
  </si>
  <si>
    <t xml:space="preserve">Gmina Ełk </t>
  </si>
  <si>
    <t>600</t>
  </si>
  <si>
    <t>60016</t>
  </si>
  <si>
    <t>6050</t>
  </si>
  <si>
    <t>60095</t>
  </si>
  <si>
    <t>6057</t>
  </si>
  <si>
    <t>754</t>
  </si>
  <si>
    <t>75495</t>
  </si>
  <si>
    <t>801</t>
  </si>
  <si>
    <t>80195</t>
  </si>
  <si>
    <t>Termomodernizacja budynków użyteczności publicznej w Gminie Ełk</t>
  </si>
  <si>
    <t>900</t>
  </si>
  <si>
    <t>90015</t>
  </si>
  <si>
    <t>Modernizacja oświetlenia drogowego oraz dobudowa punktów i linii oświetleniowych w Gminie Ełk - ciągłość projektu</t>
  </si>
  <si>
    <t>90095</t>
  </si>
  <si>
    <t>921</t>
  </si>
  <si>
    <t>92109</t>
  </si>
  <si>
    <t>Razem:</t>
  </si>
  <si>
    <t>-</t>
  </si>
  <si>
    <t>90002</t>
  </si>
  <si>
    <t>Projekt "Aktywne dzieci = kreatywne dzieci"</t>
  </si>
  <si>
    <t>Projekt "Mosty biznesowe - odważ się zrobić pierwszy krok!"</t>
  </si>
  <si>
    <t>Zadania inwestycyjne (roczne i wieloletnie) przewidziane do realizacji w roku 2021</t>
  </si>
  <si>
    <t>Renowacja boiska do piłki nożnej i budowa boiska do siatkówki plażowej - sołectwo Barany</t>
  </si>
  <si>
    <t>Projekt pomostu - sołectwo Bajtkowo</t>
  </si>
  <si>
    <t>Doposażenie placu zabaw w Buniakach</t>
  </si>
  <si>
    <t>Zakup i montaż przepustu drogowego - sołectwo Białojany</t>
  </si>
  <si>
    <t>Budowa progu zwalniającego we wsi Bobry</t>
  </si>
  <si>
    <t>Zagospodarowanie działki gminnej we wsi Zdunki na potrzeby rekreacji mieszkańców</t>
  </si>
  <si>
    <t>Zakup i montaż stołu rekreacyjnego</t>
  </si>
  <si>
    <t>Zakup i montaż wiaty - sołectwo Borki</t>
  </si>
  <si>
    <t>Budowa chodnika - sołectwo Borki</t>
  </si>
  <si>
    <t>Remont (nakładka asfaltowa) ul. Wakacyjnej - sołectwo Buczki</t>
  </si>
  <si>
    <t>Dokończenie drogi na "Stare bloki" - sołectwo Chełchy</t>
  </si>
  <si>
    <t>Remont (nakładka asfaltowa) drogi na os. Bocianie Gniazdo - sołectwo Chruściele</t>
  </si>
  <si>
    <t>Utwardzenie i konserwacja drogi gminnej - sołectwo Chrzanowo</t>
  </si>
  <si>
    <t>Wykonanie przepustu pod drogą gminną oraz prace ziemne - sołectwo Ciernie</t>
  </si>
  <si>
    <t>Remont drogi Giże - Brodowo</t>
  </si>
  <si>
    <t>Budowa chodnika wzdłuż drogi gminnej - sołectwo Kałęczyny</t>
  </si>
  <si>
    <t>Wytyczenie działki gminnej i ogrodzenie terenu - Krokocie</t>
  </si>
  <si>
    <t>Remont chodnika - sołectwo Lega</t>
  </si>
  <si>
    <t>Remont drogi gminnej nr 177029N - sołectwo Malczewo</t>
  </si>
  <si>
    <t>Zakup i montaz dwóch hydrantów w miejsc. Mołdzie</t>
  </si>
  <si>
    <t>Przebudowa drogi gminnej 515N ul. Sportowa dz. nr 27 - sołectwo NWE</t>
  </si>
  <si>
    <t>Budowa chodnika przy boisku - sołectwo Oracze</t>
  </si>
  <si>
    <t>926</t>
  </si>
  <si>
    <t>92601</t>
  </si>
  <si>
    <t>Zaprojektowanie drogi nr 493N - sołectwo Pistki</t>
  </si>
  <si>
    <t>Budowa miejsca spotkań - sołectwo Przykopka</t>
  </si>
  <si>
    <t>Chodnik wzdłuż drogi nr 268N - sołectwo Regiel</t>
  </si>
  <si>
    <t>Doposażenie świetlicy w Regielnicy</t>
  </si>
  <si>
    <t>Modernizacja oświetlenia na terenie sołectwa Ruska Wieś</t>
  </si>
  <si>
    <t>Obudowa gniazda na odpady - sołectwo Sajzy</t>
  </si>
  <si>
    <t>Zakup i montaż barier drogowych przy drodze nr 645N - sołectwo Sędki</t>
  </si>
  <si>
    <t>Zagospodarowanie działki nr 288 na potrzeby rekreacji mieszkańców - sołectwo Siedliska</t>
  </si>
  <si>
    <t>Zakup i montaż urządzeń do workoutu - sołectwo Straduny</t>
  </si>
  <si>
    <t>Wytyczenie drogi gminnej do jeziora - sołectwo Suczki</t>
  </si>
  <si>
    <t>Doposażenie siłowni zewnętrznej - sołectwo Szarek</t>
  </si>
  <si>
    <t>Zakup kruszywa wraz z wbudowaniem w drogę gminną na terenie sołectwa Ełk Osada</t>
  </si>
  <si>
    <t>Remont drogi gminnej na terenie sołectwa Talusy</t>
  </si>
  <si>
    <t>Ogrodzenie boiska gminnego - sołectwa NWE - Szosa Bajtkowska</t>
  </si>
  <si>
    <t>inne (Fundusz przeciwdziałania COVID-19)</t>
  </si>
  <si>
    <t>Gmina Ełk / FS</t>
  </si>
  <si>
    <t>w 2021 roku</t>
  </si>
  <si>
    <t>dochody własne jst</t>
  </si>
  <si>
    <t>źródła finansowania</t>
  </si>
  <si>
    <t>realizowanego w 2021 roku</t>
  </si>
  <si>
    <t>paragraf</t>
  </si>
  <si>
    <t>Lp.</t>
  </si>
  <si>
    <t>Rozdział</t>
  </si>
  <si>
    <t>Przebudowa drogi gminnej nr 177016N Barany - Malczewo (FDS; śr. własne)</t>
  </si>
  <si>
    <t>Przebudowa drogi gminnej Małkinie - Woszczele (FDS, śr. własne)</t>
  </si>
  <si>
    <t>Przebudowa i rozbudowa drogi gminnej nr 177099N (ul.Olsztyńska) w miejscowości Ełk Osada (FDS, śr. własne)</t>
  </si>
  <si>
    <t>Przebudowa drogi gminnej w m. Mrozy Wielkie (FDS, śr. własne)</t>
  </si>
  <si>
    <t>Przebudowa drogi gminnej Tracze Karbowskie Rostki Bajtkowskie (FDS, śr. własne)</t>
  </si>
  <si>
    <t>Przebudowa drogi gminnej Sordachy Regielnica (FDS, śr. własne)</t>
  </si>
  <si>
    <t>75412</t>
  </si>
  <si>
    <t>6060</t>
  </si>
  <si>
    <t>Zakup zestawu narzędzi hydraulicznych dla OSP Rożyńsk</t>
  </si>
  <si>
    <t>Zakup zestawu narzędzi hydraulicznych dla OSP Chełchy</t>
  </si>
  <si>
    <t>SP Chełchy</t>
  </si>
  <si>
    <t>80101</t>
  </si>
  <si>
    <t>Wykonanie ogrodzenia wokół posesji szkoły i boiska szkolnego</t>
  </si>
  <si>
    <t>Nabycie nieruchomości w celu regulacji granic działek stanowiących drogi gminne m.in. Płociczno, Bajtkowo, Suczki, Ciernie</t>
  </si>
  <si>
    <t>90019</t>
  </si>
  <si>
    <t>Budowa kanalizcji deszczowej w ul. Wyszyńskiego w m.Nowa Wieś Ełcka</t>
  </si>
  <si>
    <t>Montaż kamer na punktach odbioru odpadów tzw. "gniazda"</t>
  </si>
  <si>
    <t>Ogrodzenie boiska gminnego - sołectwo Płociczno</t>
  </si>
  <si>
    <t>Skarpowanie poboczy oraz zagospodarowanie ziemi - sołectwo Rękusy</t>
  </si>
  <si>
    <t>6059</t>
  </si>
  <si>
    <t>Zakup działki nr 7/4 obręb Rekusy (droga gminna)</t>
  </si>
  <si>
    <t>Remont dachu budynku Zespołu Szkolno-Przedszkolnego w Nowej Wsi Ełckiej</t>
  </si>
  <si>
    <t>Oświetlenie w m. Buniaki (dokumentacja projektowa)</t>
  </si>
  <si>
    <t>Przebudowa drogi gminnej nr 177036N w m. Buczki</t>
  </si>
  <si>
    <t>Przebudowa drogi gminnej nr 482N w m. Mąki</t>
  </si>
  <si>
    <t>Budowa wiaty zewnetrznej na terenie świetlicy wiejskiej - sołectow Woszczele</t>
  </si>
  <si>
    <t>Budowa placu zabaw w m. Straduny</t>
  </si>
  <si>
    <t>Przebudowa drogi gminnej nr 342</t>
  </si>
  <si>
    <t>do Uchwały Nr XXXIX/.../2021</t>
  </si>
  <si>
    <t>z 26 lutego 2021 r.</t>
  </si>
  <si>
    <t>Załącznik Nr 5</t>
  </si>
  <si>
    <t xml:space="preserve">Przebudowa zjazdów publicznych z drogi wojewódzkiej Nr 667 w km 4+044,80 oraz 4+881,40 strona lewa </t>
  </si>
  <si>
    <t>Zakup i montaż zbiorników na gaz do m. Regielnica, Kałęczyny, Mrozy Wielkie, Regiel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</si>
</sst>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right" vertical="center" wrapText="1"/>
    </xf>
    <xf numFmtId="4" fontId="3" fillId="0" borderId="3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/>
    </xf>
    <xf numFmtId="49" fontId="3" fillId="0" borderId="3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4" fontId="7" fillId="3" borderId="6" xfId="1" applyNumberFormat="1" applyFont="1" applyFill="1" applyBorder="1" applyAlignment="1">
      <alignment horizontal="right" vertical="center" wrapText="1"/>
    </xf>
    <xf numFmtId="4" fontId="7" fillId="3" borderId="7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 xr:uid="{5CD8CC3D-C1A1-490A-BFA9-4F14C9E055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45589-7714-423C-BFF5-8AC54E4125E3}">
  <sheetPr>
    <pageSetUpPr fitToPage="1"/>
  </sheetPr>
  <dimension ref="A1:L79"/>
  <sheetViews>
    <sheetView tabSelected="1" zoomScale="140" zoomScaleNormal="140" workbookViewId="0">
      <selection activeCell="F3" sqref="F3"/>
    </sheetView>
  </sheetViews>
  <sheetFormatPr defaultColWidth="11.42578125" defaultRowHeight="12.75" x14ac:dyDescent="0.25"/>
  <cols>
    <col min="1" max="1" width="3.28515625" style="1" bestFit="1" customWidth="1"/>
    <col min="2" max="2" width="5" style="1" bestFit="1" customWidth="1"/>
    <col min="3" max="3" width="7.5703125" style="1" bestFit="1" customWidth="1"/>
    <col min="4" max="4" width="7.28515625" style="1" bestFit="1" customWidth="1"/>
    <col min="5" max="5" width="38.140625" style="40" customWidth="1"/>
    <col min="6" max="6" width="12.85546875" style="2" customWidth="1"/>
    <col min="7" max="7" width="11.7109375" style="2" bestFit="1" customWidth="1"/>
    <col min="8" max="8" width="12.7109375" style="2" customWidth="1"/>
    <col min="9" max="9" width="11.42578125" style="2" customWidth="1"/>
    <col min="10" max="11" width="12.7109375" style="2" customWidth="1"/>
    <col min="12" max="12" width="15.7109375" style="4" customWidth="1"/>
    <col min="13" max="16384" width="11.42578125" style="2"/>
  </cols>
  <sheetData>
    <row r="1" spans="1:12" ht="15" customHeight="1" x14ac:dyDescent="0.25">
      <c r="K1" s="3" t="s">
        <v>113</v>
      </c>
    </row>
    <row r="2" spans="1:12" ht="15" customHeight="1" x14ac:dyDescent="0.25">
      <c r="K2" s="5" t="s">
        <v>111</v>
      </c>
    </row>
    <row r="3" spans="1:12" ht="15" customHeight="1" x14ac:dyDescent="0.25">
      <c r="K3" s="3" t="s">
        <v>0</v>
      </c>
    </row>
    <row r="4" spans="1:12" ht="15" customHeight="1" x14ac:dyDescent="0.25">
      <c r="E4" s="41"/>
      <c r="K4" s="3" t="s">
        <v>112</v>
      </c>
    </row>
    <row r="5" spans="1:12" ht="15" customHeight="1" x14ac:dyDescent="0.25">
      <c r="E5" s="41"/>
      <c r="J5" s="6"/>
      <c r="K5" s="6"/>
    </row>
    <row r="6" spans="1:12" ht="24.75" customHeight="1" thickBot="1" x14ac:dyDescent="0.3">
      <c r="A6" s="7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12" customFormat="1" ht="20.100000000000001" customHeight="1" x14ac:dyDescent="0.25">
      <c r="A7" s="8" t="s">
        <v>81</v>
      </c>
      <c r="B7" s="9" t="s">
        <v>1</v>
      </c>
      <c r="C7" s="9" t="s">
        <v>82</v>
      </c>
      <c r="D7" s="9" t="s">
        <v>80</v>
      </c>
      <c r="E7" s="42" t="s">
        <v>2</v>
      </c>
      <c r="F7" s="10" t="s">
        <v>3</v>
      </c>
      <c r="G7" s="9" t="s">
        <v>4</v>
      </c>
      <c r="H7" s="9"/>
      <c r="I7" s="9"/>
      <c r="J7" s="9"/>
      <c r="K7" s="9"/>
      <c r="L7" s="11" t="s">
        <v>5</v>
      </c>
    </row>
    <row r="8" spans="1:12" s="12" customFormat="1" ht="20.100000000000001" customHeight="1" x14ac:dyDescent="0.25">
      <c r="A8" s="13"/>
      <c r="B8" s="14"/>
      <c r="C8" s="14"/>
      <c r="D8" s="14"/>
      <c r="E8" s="43" t="s">
        <v>6</v>
      </c>
      <c r="F8" s="16" t="s">
        <v>7</v>
      </c>
      <c r="G8" s="15" t="s">
        <v>8</v>
      </c>
      <c r="H8" s="14" t="s">
        <v>78</v>
      </c>
      <c r="I8" s="14"/>
      <c r="J8" s="14"/>
      <c r="K8" s="14"/>
      <c r="L8" s="17"/>
    </row>
    <row r="9" spans="1:12" s="12" customFormat="1" ht="20.100000000000001" customHeight="1" x14ac:dyDescent="0.25">
      <c r="A9" s="13"/>
      <c r="B9" s="14"/>
      <c r="C9" s="14"/>
      <c r="D9" s="14"/>
      <c r="E9" s="44" t="s">
        <v>79</v>
      </c>
      <c r="F9" s="16" t="s">
        <v>9</v>
      </c>
      <c r="G9" s="15" t="s">
        <v>10</v>
      </c>
      <c r="H9" s="18" t="s">
        <v>77</v>
      </c>
      <c r="I9" s="18" t="s">
        <v>11</v>
      </c>
      <c r="J9" s="18" t="s">
        <v>12</v>
      </c>
      <c r="K9" s="18" t="s">
        <v>74</v>
      </c>
      <c r="L9" s="17"/>
    </row>
    <row r="10" spans="1:12" s="12" customFormat="1" ht="20.100000000000001" customHeight="1" x14ac:dyDescent="0.25">
      <c r="A10" s="13"/>
      <c r="B10" s="14"/>
      <c r="C10" s="14"/>
      <c r="D10" s="14"/>
      <c r="E10" s="44"/>
      <c r="F10" s="15" t="s">
        <v>76</v>
      </c>
      <c r="G10" s="15">
        <v>2021</v>
      </c>
      <c r="H10" s="18"/>
      <c r="I10" s="18"/>
      <c r="J10" s="18"/>
      <c r="K10" s="18"/>
      <c r="L10" s="17"/>
    </row>
    <row r="11" spans="1:12" ht="30" customHeight="1" x14ac:dyDescent="0.25">
      <c r="A11" s="19">
        <v>1</v>
      </c>
      <c r="B11" s="20" t="s">
        <v>14</v>
      </c>
      <c r="C11" s="20" t="s">
        <v>15</v>
      </c>
      <c r="D11" s="21" t="s">
        <v>16</v>
      </c>
      <c r="E11" s="45" t="s">
        <v>83</v>
      </c>
      <c r="F11" s="22">
        <v>1665552</v>
      </c>
      <c r="G11" s="23">
        <v>0</v>
      </c>
      <c r="H11" s="23"/>
      <c r="I11" s="23"/>
      <c r="J11" s="23"/>
      <c r="K11" s="23">
        <v>385190</v>
      </c>
      <c r="L11" s="24" t="s">
        <v>13</v>
      </c>
    </row>
    <row r="12" spans="1:12" ht="24" x14ac:dyDescent="0.25">
      <c r="A12" s="19">
        <v>2</v>
      </c>
      <c r="B12" s="20" t="s">
        <v>14</v>
      </c>
      <c r="C12" s="20" t="s">
        <v>15</v>
      </c>
      <c r="D12" s="21" t="s">
        <v>16</v>
      </c>
      <c r="E12" s="45" t="s">
        <v>84</v>
      </c>
      <c r="F12" s="22">
        <f>3383340+8000</f>
        <v>3391340</v>
      </c>
      <c r="G12" s="23">
        <v>0</v>
      </c>
      <c r="H12" s="23"/>
      <c r="I12" s="23"/>
      <c r="J12" s="23"/>
      <c r="K12" s="23">
        <v>1000000</v>
      </c>
      <c r="L12" s="24" t="s">
        <v>13</v>
      </c>
    </row>
    <row r="13" spans="1:12" ht="36" x14ac:dyDescent="0.25">
      <c r="A13" s="19">
        <v>3</v>
      </c>
      <c r="B13" s="20" t="s">
        <v>14</v>
      </c>
      <c r="C13" s="20" t="s">
        <v>15</v>
      </c>
      <c r="D13" s="21" t="s">
        <v>16</v>
      </c>
      <c r="E13" s="46" t="s">
        <v>85</v>
      </c>
      <c r="F13" s="22">
        <v>3063246</v>
      </c>
      <c r="G13" s="23">
        <f t="shared" ref="G13:G47" si="0">I13+J13+K13+H13</f>
        <v>0</v>
      </c>
      <c r="H13" s="23"/>
      <c r="I13" s="23"/>
      <c r="J13" s="23"/>
      <c r="K13" s="23"/>
      <c r="L13" s="24" t="s">
        <v>13</v>
      </c>
    </row>
    <row r="14" spans="1:12" ht="24" x14ac:dyDescent="0.25">
      <c r="A14" s="19">
        <v>4</v>
      </c>
      <c r="B14" s="20" t="s">
        <v>14</v>
      </c>
      <c r="C14" s="20" t="s">
        <v>15</v>
      </c>
      <c r="D14" s="21" t="s">
        <v>16</v>
      </c>
      <c r="E14" s="46" t="s">
        <v>86</v>
      </c>
      <c r="F14" s="22">
        <v>33573.67</v>
      </c>
      <c r="G14" s="23">
        <f t="shared" si="0"/>
        <v>0</v>
      </c>
      <c r="H14" s="23"/>
      <c r="I14" s="23"/>
      <c r="J14" s="23"/>
      <c r="K14" s="23"/>
      <c r="L14" s="24" t="s">
        <v>13</v>
      </c>
    </row>
    <row r="15" spans="1:12" ht="24" x14ac:dyDescent="0.25">
      <c r="A15" s="19">
        <v>5</v>
      </c>
      <c r="B15" s="20" t="s">
        <v>14</v>
      </c>
      <c r="C15" s="20" t="s">
        <v>15</v>
      </c>
      <c r="D15" s="21" t="s">
        <v>16</v>
      </c>
      <c r="E15" s="46" t="s">
        <v>87</v>
      </c>
      <c r="F15" s="22">
        <v>55549.13</v>
      </c>
      <c r="G15" s="23">
        <f t="shared" si="0"/>
        <v>0</v>
      </c>
      <c r="H15" s="23"/>
      <c r="I15" s="23"/>
      <c r="J15" s="23"/>
      <c r="K15" s="23"/>
      <c r="L15" s="24" t="s">
        <v>13</v>
      </c>
    </row>
    <row r="16" spans="1:12" ht="24" x14ac:dyDescent="0.25">
      <c r="A16" s="19">
        <v>6</v>
      </c>
      <c r="B16" s="20" t="s">
        <v>14</v>
      </c>
      <c r="C16" s="20" t="s">
        <v>15</v>
      </c>
      <c r="D16" s="21" t="s">
        <v>16</v>
      </c>
      <c r="E16" s="46" t="s">
        <v>88</v>
      </c>
      <c r="F16" s="22">
        <v>105378.64</v>
      </c>
      <c r="G16" s="23">
        <f t="shared" si="0"/>
        <v>0</v>
      </c>
      <c r="H16" s="23"/>
      <c r="I16" s="23"/>
      <c r="J16" s="23"/>
      <c r="K16" s="23"/>
      <c r="L16" s="24" t="s">
        <v>13</v>
      </c>
    </row>
    <row r="17" spans="1:12" x14ac:dyDescent="0.25">
      <c r="A17" s="19">
        <v>7</v>
      </c>
      <c r="B17" s="20" t="s">
        <v>14</v>
      </c>
      <c r="C17" s="20" t="s">
        <v>15</v>
      </c>
      <c r="D17" s="21" t="s">
        <v>16</v>
      </c>
      <c r="E17" s="46" t="s">
        <v>107</v>
      </c>
      <c r="F17" s="22"/>
      <c r="G17" s="23">
        <f t="shared" si="0"/>
        <v>300000</v>
      </c>
      <c r="H17" s="23">
        <v>300000</v>
      </c>
      <c r="I17" s="23"/>
      <c r="J17" s="23"/>
      <c r="K17" s="23"/>
      <c r="L17" s="24" t="s">
        <v>13</v>
      </c>
    </row>
    <row r="18" spans="1:12" x14ac:dyDescent="0.25">
      <c r="A18" s="19">
        <v>8</v>
      </c>
      <c r="B18" s="20" t="s">
        <v>14</v>
      </c>
      <c r="C18" s="20" t="s">
        <v>15</v>
      </c>
      <c r="D18" s="21" t="s">
        <v>16</v>
      </c>
      <c r="E18" s="46" t="s">
        <v>106</v>
      </c>
      <c r="F18" s="22"/>
      <c r="G18" s="23">
        <f t="shared" si="0"/>
        <v>200000</v>
      </c>
      <c r="H18" s="23">
        <v>200000</v>
      </c>
      <c r="I18" s="23"/>
      <c r="J18" s="23"/>
      <c r="K18" s="23"/>
      <c r="L18" s="24" t="s">
        <v>13</v>
      </c>
    </row>
    <row r="19" spans="1:12" x14ac:dyDescent="0.25">
      <c r="A19" s="19">
        <v>9</v>
      </c>
      <c r="B19" s="20" t="s">
        <v>14</v>
      </c>
      <c r="C19" s="20" t="s">
        <v>15</v>
      </c>
      <c r="D19" s="21" t="s">
        <v>16</v>
      </c>
      <c r="E19" s="46" t="s">
        <v>103</v>
      </c>
      <c r="F19" s="22"/>
      <c r="G19" s="23">
        <f t="shared" si="0"/>
        <v>18000</v>
      </c>
      <c r="H19" s="23">
        <v>18000</v>
      </c>
      <c r="I19" s="23"/>
      <c r="J19" s="23"/>
      <c r="K19" s="23"/>
      <c r="L19" s="24" t="s">
        <v>13</v>
      </c>
    </row>
    <row r="20" spans="1:12" ht="36" x14ac:dyDescent="0.25">
      <c r="A20" s="19">
        <v>10</v>
      </c>
      <c r="B20" s="20" t="s">
        <v>14</v>
      </c>
      <c r="C20" s="20" t="s">
        <v>15</v>
      </c>
      <c r="D20" s="21" t="s">
        <v>16</v>
      </c>
      <c r="E20" s="46" t="s">
        <v>96</v>
      </c>
      <c r="F20" s="22"/>
      <c r="G20" s="23">
        <f t="shared" si="0"/>
        <v>30000</v>
      </c>
      <c r="H20" s="23">
        <v>30000</v>
      </c>
      <c r="I20" s="23"/>
      <c r="J20" s="23"/>
      <c r="K20" s="23"/>
      <c r="L20" s="24" t="s">
        <v>13</v>
      </c>
    </row>
    <row r="21" spans="1:12" x14ac:dyDescent="0.25">
      <c r="A21" s="19">
        <v>11</v>
      </c>
      <c r="B21" s="20" t="s">
        <v>14</v>
      </c>
      <c r="C21" s="20" t="s">
        <v>15</v>
      </c>
      <c r="D21" s="21" t="s">
        <v>16</v>
      </c>
      <c r="E21" s="47" t="s">
        <v>44</v>
      </c>
      <c r="F21" s="22"/>
      <c r="G21" s="23">
        <f t="shared" si="0"/>
        <v>3828.97</v>
      </c>
      <c r="H21" s="23"/>
      <c r="I21" s="25">
        <v>3828.97</v>
      </c>
      <c r="J21" s="23"/>
      <c r="K21" s="23"/>
      <c r="L21" s="24" t="s">
        <v>75</v>
      </c>
    </row>
    <row r="22" spans="1:12" ht="24" x14ac:dyDescent="0.25">
      <c r="A22" s="19">
        <v>12</v>
      </c>
      <c r="B22" s="20" t="s">
        <v>14</v>
      </c>
      <c r="C22" s="20" t="s">
        <v>15</v>
      </c>
      <c r="D22" s="21" t="s">
        <v>16</v>
      </c>
      <c r="E22" s="47" t="s">
        <v>45</v>
      </c>
      <c r="F22" s="22"/>
      <c r="G22" s="23">
        <f t="shared" si="0"/>
        <v>14520.16</v>
      </c>
      <c r="H22" s="23"/>
      <c r="I22" s="25">
        <v>14520.16</v>
      </c>
      <c r="J22" s="23"/>
      <c r="K22" s="23"/>
      <c r="L22" s="24" t="s">
        <v>75</v>
      </c>
    </row>
    <row r="23" spans="1:12" ht="24" x14ac:dyDescent="0.25">
      <c r="A23" s="19">
        <v>13</v>
      </c>
      <c r="B23" s="20" t="s">
        <v>14</v>
      </c>
      <c r="C23" s="20" t="s">
        <v>15</v>
      </c>
      <c r="D23" s="21" t="s">
        <v>16</v>
      </c>
      <c r="E23" s="47" t="s">
        <v>46</v>
      </c>
      <c r="F23" s="22"/>
      <c r="G23" s="23">
        <f t="shared" si="0"/>
        <v>14000</v>
      </c>
      <c r="H23" s="23"/>
      <c r="I23" s="25">
        <v>14000</v>
      </c>
      <c r="J23" s="23"/>
      <c r="K23" s="23"/>
      <c r="L23" s="24" t="s">
        <v>75</v>
      </c>
    </row>
    <row r="24" spans="1:12" ht="24" x14ac:dyDescent="0.25">
      <c r="A24" s="19">
        <v>14</v>
      </c>
      <c r="B24" s="20" t="s">
        <v>14</v>
      </c>
      <c r="C24" s="20" t="s">
        <v>15</v>
      </c>
      <c r="D24" s="21" t="s">
        <v>16</v>
      </c>
      <c r="E24" s="47" t="s">
        <v>47</v>
      </c>
      <c r="F24" s="22"/>
      <c r="G24" s="23">
        <f t="shared" si="0"/>
        <v>30000</v>
      </c>
      <c r="H24" s="23"/>
      <c r="I24" s="23">
        <v>30000</v>
      </c>
      <c r="J24" s="23"/>
      <c r="K24" s="23"/>
      <c r="L24" s="24" t="s">
        <v>75</v>
      </c>
    </row>
    <row r="25" spans="1:12" ht="24" x14ac:dyDescent="0.25">
      <c r="A25" s="19">
        <v>15</v>
      </c>
      <c r="B25" s="20" t="s">
        <v>14</v>
      </c>
      <c r="C25" s="20" t="s">
        <v>15</v>
      </c>
      <c r="D25" s="21" t="s">
        <v>16</v>
      </c>
      <c r="E25" s="47" t="s">
        <v>48</v>
      </c>
      <c r="F25" s="22"/>
      <c r="G25" s="23">
        <f t="shared" si="0"/>
        <v>20795.439999999999</v>
      </c>
      <c r="H25" s="23"/>
      <c r="I25" s="25">
        <v>20795.439999999999</v>
      </c>
      <c r="J25" s="23"/>
      <c r="K25" s="23"/>
      <c r="L25" s="24" t="s">
        <v>75</v>
      </c>
    </row>
    <row r="26" spans="1:12" x14ac:dyDescent="0.25">
      <c r="A26" s="19">
        <v>16</v>
      </c>
      <c r="B26" s="20" t="s">
        <v>14</v>
      </c>
      <c r="C26" s="20" t="s">
        <v>15</v>
      </c>
      <c r="D26" s="21" t="s">
        <v>16</v>
      </c>
      <c r="E26" s="47" t="s">
        <v>50</v>
      </c>
      <c r="F26" s="22"/>
      <c r="G26" s="23">
        <f t="shared" si="0"/>
        <v>11957.38</v>
      </c>
      <c r="H26" s="23"/>
      <c r="I26" s="25">
        <v>11957.38</v>
      </c>
      <c r="J26" s="23"/>
      <c r="K26" s="23"/>
      <c r="L26" s="24" t="s">
        <v>75</v>
      </c>
    </row>
    <row r="27" spans="1:12" ht="24" x14ac:dyDescent="0.25">
      <c r="A27" s="19">
        <v>17</v>
      </c>
      <c r="B27" s="20" t="s">
        <v>14</v>
      </c>
      <c r="C27" s="20" t="s">
        <v>15</v>
      </c>
      <c r="D27" s="21" t="s">
        <v>16</v>
      </c>
      <c r="E27" s="47" t="s">
        <v>51</v>
      </c>
      <c r="F27" s="22"/>
      <c r="G27" s="23">
        <f t="shared" si="0"/>
        <v>18000</v>
      </c>
      <c r="H27" s="23"/>
      <c r="I27" s="25">
        <v>18000</v>
      </c>
      <c r="J27" s="23"/>
      <c r="K27" s="23"/>
      <c r="L27" s="24" t="s">
        <v>75</v>
      </c>
    </row>
    <row r="28" spans="1:12" x14ac:dyDescent="0.25">
      <c r="A28" s="19">
        <v>18</v>
      </c>
      <c r="B28" s="20" t="s">
        <v>14</v>
      </c>
      <c r="C28" s="20" t="s">
        <v>15</v>
      </c>
      <c r="D28" s="21" t="s">
        <v>16</v>
      </c>
      <c r="E28" s="47" t="s">
        <v>53</v>
      </c>
      <c r="F28" s="22"/>
      <c r="G28" s="23">
        <f t="shared" si="0"/>
        <v>12674.47</v>
      </c>
      <c r="H28" s="23"/>
      <c r="I28" s="25">
        <f>11000+1674.47</f>
        <v>12674.47</v>
      </c>
      <c r="J28" s="23"/>
      <c r="K28" s="23"/>
      <c r="L28" s="24" t="s">
        <v>75</v>
      </c>
    </row>
    <row r="29" spans="1:12" ht="24" x14ac:dyDescent="0.25">
      <c r="A29" s="19">
        <v>19</v>
      </c>
      <c r="B29" s="20" t="s">
        <v>14</v>
      </c>
      <c r="C29" s="20" t="s">
        <v>15</v>
      </c>
      <c r="D29" s="21" t="s">
        <v>16</v>
      </c>
      <c r="E29" s="47" t="s">
        <v>54</v>
      </c>
      <c r="F29" s="22"/>
      <c r="G29" s="23">
        <f t="shared" si="0"/>
        <v>13400.56</v>
      </c>
      <c r="H29" s="23"/>
      <c r="I29" s="25">
        <v>13400.56</v>
      </c>
      <c r="J29" s="23"/>
      <c r="K29" s="23"/>
      <c r="L29" s="24" t="s">
        <v>75</v>
      </c>
    </row>
    <row r="30" spans="1:12" ht="24" x14ac:dyDescent="0.25">
      <c r="A30" s="19">
        <v>20</v>
      </c>
      <c r="B30" s="20" t="s">
        <v>14</v>
      </c>
      <c r="C30" s="20" t="s">
        <v>15</v>
      </c>
      <c r="D30" s="21" t="s">
        <v>16</v>
      </c>
      <c r="E30" s="47" t="s">
        <v>56</v>
      </c>
      <c r="F30" s="22"/>
      <c r="G30" s="23">
        <f t="shared" si="0"/>
        <v>24988.6</v>
      </c>
      <c r="H30" s="23"/>
      <c r="I30" s="25">
        <v>24988.6</v>
      </c>
      <c r="J30" s="23"/>
      <c r="K30" s="23"/>
      <c r="L30" s="24" t="s">
        <v>75</v>
      </c>
    </row>
    <row r="31" spans="1:12" x14ac:dyDescent="0.25">
      <c r="A31" s="19">
        <v>21</v>
      </c>
      <c r="B31" s="20" t="s">
        <v>14</v>
      </c>
      <c r="C31" s="20" t="s">
        <v>15</v>
      </c>
      <c r="D31" s="21" t="s">
        <v>16</v>
      </c>
      <c r="E31" s="47" t="s">
        <v>60</v>
      </c>
      <c r="F31" s="22"/>
      <c r="G31" s="23">
        <f>I31+J31+K31+H31</f>
        <v>10192.89</v>
      </c>
      <c r="H31" s="23"/>
      <c r="I31" s="25">
        <v>10192.89</v>
      </c>
      <c r="J31" s="23"/>
      <c r="K31" s="23"/>
      <c r="L31" s="24" t="s">
        <v>75</v>
      </c>
    </row>
    <row r="32" spans="1:12" x14ac:dyDescent="0.25">
      <c r="A32" s="19">
        <v>22</v>
      </c>
      <c r="B32" s="20" t="s">
        <v>14</v>
      </c>
      <c r="C32" s="20" t="s">
        <v>15</v>
      </c>
      <c r="D32" s="21" t="s">
        <v>16</v>
      </c>
      <c r="E32" s="47" t="s">
        <v>62</v>
      </c>
      <c r="F32" s="22"/>
      <c r="G32" s="23">
        <f t="shared" si="0"/>
        <v>14000</v>
      </c>
      <c r="H32" s="23"/>
      <c r="I32" s="25">
        <v>14000</v>
      </c>
      <c r="J32" s="23"/>
      <c r="K32" s="23"/>
      <c r="L32" s="24" t="s">
        <v>75</v>
      </c>
    </row>
    <row r="33" spans="1:12" ht="24" x14ac:dyDescent="0.25">
      <c r="A33" s="19">
        <v>23</v>
      </c>
      <c r="B33" s="20" t="s">
        <v>14</v>
      </c>
      <c r="C33" s="20" t="s">
        <v>15</v>
      </c>
      <c r="D33" s="21" t="s">
        <v>16</v>
      </c>
      <c r="E33" s="47" t="s">
        <v>101</v>
      </c>
      <c r="F33" s="23"/>
      <c r="G33" s="23">
        <f t="shared" si="0"/>
        <v>10065.049999999999</v>
      </c>
      <c r="H33" s="23"/>
      <c r="I33" s="25">
        <v>10065.049999999999</v>
      </c>
      <c r="J33" s="23"/>
      <c r="K33" s="23"/>
      <c r="L33" s="24" t="s">
        <v>75</v>
      </c>
    </row>
    <row r="34" spans="1:12" ht="24" x14ac:dyDescent="0.25">
      <c r="A34" s="19">
        <v>24</v>
      </c>
      <c r="B34" s="20" t="s">
        <v>14</v>
      </c>
      <c r="C34" s="20" t="s">
        <v>15</v>
      </c>
      <c r="D34" s="21" t="s">
        <v>16</v>
      </c>
      <c r="E34" s="47" t="s">
        <v>66</v>
      </c>
      <c r="F34" s="22"/>
      <c r="G34" s="23">
        <f t="shared" si="0"/>
        <v>10740.33</v>
      </c>
      <c r="H34" s="23"/>
      <c r="I34" s="25">
        <v>10740.33</v>
      </c>
      <c r="J34" s="23"/>
      <c r="K34" s="23"/>
      <c r="L34" s="24" t="s">
        <v>75</v>
      </c>
    </row>
    <row r="35" spans="1:12" ht="24" x14ac:dyDescent="0.25">
      <c r="A35" s="19">
        <v>25</v>
      </c>
      <c r="B35" s="20" t="s">
        <v>14</v>
      </c>
      <c r="C35" s="20" t="s">
        <v>15</v>
      </c>
      <c r="D35" s="21" t="s">
        <v>16</v>
      </c>
      <c r="E35" s="47" t="s">
        <v>69</v>
      </c>
      <c r="F35" s="22"/>
      <c r="G35" s="23">
        <f t="shared" si="0"/>
        <v>7000</v>
      </c>
      <c r="H35" s="23"/>
      <c r="I35" s="25">
        <v>7000</v>
      </c>
      <c r="J35" s="23"/>
      <c r="K35" s="23"/>
      <c r="L35" s="24" t="s">
        <v>75</v>
      </c>
    </row>
    <row r="36" spans="1:12" ht="30" customHeight="1" x14ac:dyDescent="0.25">
      <c r="A36" s="19">
        <v>26</v>
      </c>
      <c r="B36" s="20" t="s">
        <v>14</v>
      </c>
      <c r="C36" s="20" t="s">
        <v>15</v>
      </c>
      <c r="D36" s="21" t="s">
        <v>16</v>
      </c>
      <c r="E36" s="47" t="s">
        <v>71</v>
      </c>
      <c r="F36" s="22"/>
      <c r="G36" s="23">
        <f t="shared" si="0"/>
        <v>13000</v>
      </c>
      <c r="H36" s="23"/>
      <c r="I36" s="25">
        <v>13000</v>
      </c>
      <c r="J36" s="23"/>
      <c r="K36" s="23"/>
      <c r="L36" s="24" t="s">
        <v>75</v>
      </c>
    </row>
    <row r="37" spans="1:12" ht="30" customHeight="1" x14ac:dyDescent="0.25">
      <c r="A37" s="19">
        <v>27</v>
      </c>
      <c r="B37" s="20" t="s">
        <v>14</v>
      </c>
      <c r="C37" s="20" t="s">
        <v>15</v>
      </c>
      <c r="D37" s="21" t="s">
        <v>16</v>
      </c>
      <c r="E37" s="47" t="s">
        <v>72</v>
      </c>
      <c r="F37" s="22"/>
      <c r="G37" s="23">
        <f t="shared" si="0"/>
        <v>16035.78</v>
      </c>
      <c r="H37" s="23"/>
      <c r="I37" s="25">
        <v>16035.78</v>
      </c>
      <c r="J37" s="23"/>
      <c r="K37" s="23"/>
      <c r="L37" s="24" t="s">
        <v>75</v>
      </c>
    </row>
    <row r="38" spans="1:12" ht="30" customHeight="1" x14ac:dyDescent="0.25">
      <c r="A38" s="19">
        <v>28</v>
      </c>
      <c r="B38" s="20" t="s">
        <v>14</v>
      </c>
      <c r="C38" s="20" t="s">
        <v>15</v>
      </c>
      <c r="D38" s="21" t="s">
        <v>16</v>
      </c>
      <c r="E38" s="47" t="s">
        <v>110</v>
      </c>
      <c r="F38" s="22"/>
      <c r="G38" s="23">
        <f t="shared" si="0"/>
        <v>400000</v>
      </c>
      <c r="H38" s="23">
        <v>400000</v>
      </c>
      <c r="I38" s="25"/>
      <c r="J38" s="23"/>
      <c r="K38" s="23"/>
      <c r="L38" s="24" t="s">
        <v>13</v>
      </c>
    </row>
    <row r="39" spans="1:12" ht="36" x14ac:dyDescent="0.25">
      <c r="A39" s="19">
        <v>29</v>
      </c>
      <c r="B39" s="20" t="s">
        <v>14</v>
      </c>
      <c r="C39" s="20" t="s">
        <v>15</v>
      </c>
      <c r="D39" s="21" t="s">
        <v>16</v>
      </c>
      <c r="E39" s="47" t="s">
        <v>114</v>
      </c>
      <c r="F39" s="22"/>
      <c r="G39" s="23">
        <f t="shared" si="0"/>
        <v>50000</v>
      </c>
      <c r="H39" s="23">
        <v>50000</v>
      </c>
      <c r="I39" s="25"/>
      <c r="J39" s="23"/>
      <c r="K39" s="23"/>
      <c r="L39" s="24" t="s">
        <v>13</v>
      </c>
    </row>
    <row r="40" spans="1:12" ht="30" customHeight="1" x14ac:dyDescent="0.25">
      <c r="A40" s="19">
        <v>30</v>
      </c>
      <c r="B40" s="20" t="s">
        <v>14</v>
      </c>
      <c r="C40" s="20" t="s">
        <v>17</v>
      </c>
      <c r="D40" s="21" t="s">
        <v>16</v>
      </c>
      <c r="E40" s="47" t="s">
        <v>39</v>
      </c>
      <c r="F40" s="22"/>
      <c r="G40" s="23">
        <f t="shared" si="0"/>
        <v>6000</v>
      </c>
      <c r="H40" s="23"/>
      <c r="I40" s="23">
        <v>6000</v>
      </c>
      <c r="J40" s="23"/>
      <c r="K40" s="23"/>
      <c r="L40" s="24" t="s">
        <v>75</v>
      </c>
    </row>
    <row r="41" spans="1:12" ht="30" customHeight="1" x14ac:dyDescent="0.25">
      <c r="A41" s="19">
        <v>31</v>
      </c>
      <c r="B41" s="20" t="s">
        <v>14</v>
      </c>
      <c r="C41" s="20" t="s">
        <v>17</v>
      </c>
      <c r="D41" s="21" t="s">
        <v>16</v>
      </c>
      <c r="E41" s="47" t="s">
        <v>40</v>
      </c>
      <c r="F41" s="22"/>
      <c r="G41" s="23">
        <f t="shared" si="0"/>
        <v>8000</v>
      </c>
      <c r="H41" s="23"/>
      <c r="I41" s="25">
        <v>8000</v>
      </c>
      <c r="J41" s="23"/>
      <c r="K41" s="23"/>
      <c r="L41" s="24" t="s">
        <v>75</v>
      </c>
    </row>
    <row r="42" spans="1:12" ht="30" customHeight="1" x14ac:dyDescent="0.25">
      <c r="A42" s="19">
        <v>32</v>
      </c>
      <c r="B42" s="20" t="s">
        <v>14</v>
      </c>
      <c r="C42" s="20" t="s">
        <v>17</v>
      </c>
      <c r="D42" s="21" t="s">
        <v>16</v>
      </c>
      <c r="E42" s="47" t="s">
        <v>49</v>
      </c>
      <c r="F42" s="22"/>
      <c r="G42" s="23">
        <f t="shared" si="0"/>
        <v>7269.31</v>
      </c>
      <c r="H42" s="23"/>
      <c r="I42" s="25">
        <v>7269.31</v>
      </c>
      <c r="J42" s="23"/>
      <c r="K42" s="23"/>
      <c r="L42" s="24" t="s">
        <v>75</v>
      </c>
    </row>
    <row r="43" spans="1:12" ht="30" customHeight="1" x14ac:dyDescent="0.25">
      <c r="A43" s="19">
        <v>33</v>
      </c>
      <c r="B43" s="20" t="s">
        <v>19</v>
      </c>
      <c r="C43" s="20" t="s">
        <v>89</v>
      </c>
      <c r="D43" s="21" t="s">
        <v>90</v>
      </c>
      <c r="E43" s="47" t="s">
        <v>91</v>
      </c>
      <c r="F43" s="22"/>
      <c r="G43" s="23">
        <f t="shared" si="0"/>
        <v>40000</v>
      </c>
      <c r="H43" s="23">
        <v>40000</v>
      </c>
      <c r="I43" s="25"/>
      <c r="J43" s="23"/>
      <c r="K43" s="23"/>
      <c r="L43" s="24" t="s">
        <v>75</v>
      </c>
    </row>
    <row r="44" spans="1:12" ht="30" customHeight="1" x14ac:dyDescent="0.25">
      <c r="A44" s="19">
        <v>34</v>
      </c>
      <c r="B44" s="20" t="s">
        <v>19</v>
      </c>
      <c r="C44" s="20" t="s">
        <v>89</v>
      </c>
      <c r="D44" s="21" t="s">
        <v>90</v>
      </c>
      <c r="E44" s="47" t="s">
        <v>92</v>
      </c>
      <c r="F44" s="22"/>
      <c r="G44" s="23">
        <f t="shared" si="0"/>
        <v>40000</v>
      </c>
      <c r="H44" s="23">
        <v>40000</v>
      </c>
      <c r="I44" s="25"/>
      <c r="J44" s="23"/>
      <c r="K44" s="23"/>
      <c r="L44" s="24" t="s">
        <v>75</v>
      </c>
    </row>
    <row r="45" spans="1:12" ht="30" customHeight="1" x14ac:dyDescent="0.25">
      <c r="A45" s="19">
        <v>35</v>
      </c>
      <c r="B45" s="26" t="s">
        <v>19</v>
      </c>
      <c r="C45" s="27" t="s">
        <v>20</v>
      </c>
      <c r="D45" s="27" t="s">
        <v>16</v>
      </c>
      <c r="E45" s="47" t="s">
        <v>55</v>
      </c>
      <c r="F45" s="23"/>
      <c r="G45" s="23">
        <f t="shared" si="0"/>
        <v>10000</v>
      </c>
      <c r="H45" s="23"/>
      <c r="I45" s="23">
        <v>10000</v>
      </c>
      <c r="J45" s="23"/>
      <c r="K45" s="23"/>
      <c r="L45" s="24" t="s">
        <v>75</v>
      </c>
    </row>
    <row r="46" spans="1:12" ht="30" customHeight="1" x14ac:dyDescent="0.25">
      <c r="A46" s="19">
        <v>36</v>
      </c>
      <c r="B46" s="20" t="s">
        <v>21</v>
      </c>
      <c r="C46" s="20" t="s">
        <v>94</v>
      </c>
      <c r="D46" s="20" t="s">
        <v>16</v>
      </c>
      <c r="E46" s="48" t="s">
        <v>95</v>
      </c>
      <c r="F46" s="22"/>
      <c r="G46" s="23">
        <f t="shared" si="0"/>
        <v>10000</v>
      </c>
      <c r="H46" s="23">
        <v>10000</v>
      </c>
      <c r="I46" s="23"/>
      <c r="J46" s="23"/>
      <c r="K46" s="23"/>
      <c r="L46" s="24" t="s">
        <v>93</v>
      </c>
    </row>
    <row r="47" spans="1:12" ht="30" customHeight="1" x14ac:dyDescent="0.25">
      <c r="A47" s="19">
        <v>37</v>
      </c>
      <c r="B47" s="20" t="s">
        <v>21</v>
      </c>
      <c r="C47" s="20" t="s">
        <v>22</v>
      </c>
      <c r="D47" s="20" t="s">
        <v>16</v>
      </c>
      <c r="E47" s="48" t="s">
        <v>104</v>
      </c>
      <c r="F47" s="22"/>
      <c r="G47" s="23">
        <f t="shared" si="0"/>
        <v>250000</v>
      </c>
      <c r="H47" s="23">
        <v>250000</v>
      </c>
      <c r="I47" s="23"/>
      <c r="J47" s="23"/>
      <c r="K47" s="23"/>
      <c r="L47" s="24" t="s">
        <v>13</v>
      </c>
    </row>
    <row r="48" spans="1:12" ht="15" customHeight="1" x14ac:dyDescent="0.25">
      <c r="A48" s="28">
        <v>38</v>
      </c>
      <c r="B48" s="29" t="s">
        <v>21</v>
      </c>
      <c r="C48" s="29" t="s">
        <v>22</v>
      </c>
      <c r="D48" s="21" t="s">
        <v>18</v>
      </c>
      <c r="E48" s="49" t="s">
        <v>23</v>
      </c>
      <c r="F48" s="22">
        <v>1208915.1000000001</v>
      </c>
      <c r="G48" s="30">
        <f>I48+J48+K48+H48</f>
        <v>0</v>
      </c>
      <c r="H48" s="30"/>
      <c r="I48" s="30"/>
      <c r="J48" s="30"/>
      <c r="K48" s="30"/>
      <c r="L48" s="31" t="s">
        <v>75</v>
      </c>
    </row>
    <row r="49" spans="1:12" ht="15" customHeight="1" x14ac:dyDescent="0.25">
      <c r="A49" s="28"/>
      <c r="B49" s="29"/>
      <c r="C49" s="29"/>
      <c r="D49" s="21" t="s">
        <v>102</v>
      </c>
      <c r="E49" s="49"/>
      <c r="F49" s="32">
        <v>496056.96</v>
      </c>
      <c r="G49" s="30"/>
      <c r="H49" s="30"/>
      <c r="I49" s="30"/>
      <c r="J49" s="30"/>
      <c r="K49" s="30"/>
      <c r="L49" s="31"/>
    </row>
    <row r="50" spans="1:12" ht="15" customHeight="1" x14ac:dyDescent="0.25">
      <c r="A50" s="28"/>
      <c r="B50" s="29"/>
      <c r="C50" s="29"/>
      <c r="D50" s="21" t="s">
        <v>16</v>
      </c>
      <c r="E50" s="49"/>
      <c r="F50" s="32">
        <v>435000</v>
      </c>
      <c r="G50" s="30"/>
      <c r="H50" s="30"/>
      <c r="I50" s="30"/>
      <c r="J50" s="30"/>
      <c r="K50" s="30"/>
      <c r="L50" s="31"/>
    </row>
    <row r="51" spans="1:12" ht="15" customHeight="1" x14ac:dyDescent="0.25">
      <c r="A51" s="28">
        <v>39</v>
      </c>
      <c r="B51" s="29" t="s">
        <v>21</v>
      </c>
      <c r="C51" s="29" t="s">
        <v>22</v>
      </c>
      <c r="D51" s="21" t="s">
        <v>18</v>
      </c>
      <c r="E51" s="49" t="s">
        <v>33</v>
      </c>
      <c r="F51" s="22">
        <v>1221234.6100000001</v>
      </c>
      <c r="G51" s="30">
        <f>I51+J51+K51+H51</f>
        <v>0</v>
      </c>
      <c r="H51" s="30"/>
      <c r="I51" s="30"/>
      <c r="J51" s="30"/>
      <c r="K51" s="30"/>
      <c r="L51" s="31" t="s">
        <v>13</v>
      </c>
    </row>
    <row r="52" spans="1:12" ht="15" customHeight="1" x14ac:dyDescent="0.25">
      <c r="A52" s="28"/>
      <c r="B52" s="29"/>
      <c r="C52" s="29"/>
      <c r="D52" s="21" t="s">
        <v>102</v>
      </c>
      <c r="E52" s="49"/>
      <c r="F52" s="22">
        <v>215512.01</v>
      </c>
      <c r="G52" s="30"/>
      <c r="H52" s="30"/>
      <c r="I52" s="30"/>
      <c r="J52" s="30"/>
      <c r="K52" s="30"/>
      <c r="L52" s="31"/>
    </row>
    <row r="53" spans="1:12" ht="30" customHeight="1" x14ac:dyDescent="0.25">
      <c r="A53" s="19">
        <v>40</v>
      </c>
      <c r="B53" s="26" t="s">
        <v>24</v>
      </c>
      <c r="C53" s="27" t="s">
        <v>32</v>
      </c>
      <c r="D53" s="27" t="s">
        <v>16</v>
      </c>
      <c r="E53" s="47" t="s">
        <v>65</v>
      </c>
      <c r="F53" s="22"/>
      <c r="G53" s="23">
        <f>I53+J53+K53+H53</f>
        <v>3000</v>
      </c>
      <c r="H53" s="23"/>
      <c r="I53" s="23">
        <v>3000</v>
      </c>
      <c r="J53" s="23"/>
      <c r="K53" s="23"/>
      <c r="L53" s="24" t="s">
        <v>75</v>
      </c>
    </row>
    <row r="54" spans="1:12" ht="30" customHeight="1" x14ac:dyDescent="0.25">
      <c r="A54" s="19">
        <v>41</v>
      </c>
      <c r="B54" s="21" t="s">
        <v>24</v>
      </c>
      <c r="C54" s="21" t="s">
        <v>25</v>
      </c>
      <c r="D54" s="21" t="s">
        <v>16</v>
      </c>
      <c r="E54" s="47" t="s">
        <v>64</v>
      </c>
      <c r="F54" s="22"/>
      <c r="G54" s="23">
        <f t="shared" ref="G54:G70" si="1">I54+J54+K54+H54</f>
        <v>10000</v>
      </c>
      <c r="H54" s="23"/>
      <c r="I54" s="33">
        <v>10000</v>
      </c>
      <c r="J54" s="23"/>
      <c r="K54" s="23"/>
      <c r="L54" s="24" t="s">
        <v>75</v>
      </c>
    </row>
    <row r="55" spans="1:12" ht="30" customHeight="1" x14ac:dyDescent="0.25">
      <c r="A55" s="19">
        <v>42</v>
      </c>
      <c r="B55" s="21" t="s">
        <v>24</v>
      </c>
      <c r="C55" s="21" t="s">
        <v>25</v>
      </c>
      <c r="D55" s="21" t="s">
        <v>16</v>
      </c>
      <c r="E55" s="48" t="s">
        <v>26</v>
      </c>
      <c r="F55" s="22">
        <v>489880</v>
      </c>
      <c r="G55" s="23">
        <f t="shared" si="1"/>
        <v>0</v>
      </c>
      <c r="H55" s="23"/>
      <c r="I55" s="33"/>
      <c r="J55" s="23"/>
      <c r="K55" s="23"/>
      <c r="L55" s="24" t="s">
        <v>13</v>
      </c>
    </row>
    <row r="56" spans="1:12" ht="30" customHeight="1" x14ac:dyDescent="0.25">
      <c r="A56" s="19">
        <v>43</v>
      </c>
      <c r="B56" s="21" t="s">
        <v>24</v>
      </c>
      <c r="C56" s="21" t="s">
        <v>25</v>
      </c>
      <c r="D56" s="21" t="s">
        <v>16</v>
      </c>
      <c r="E56" s="48" t="s">
        <v>105</v>
      </c>
      <c r="F56" s="22"/>
      <c r="G56" s="23">
        <f t="shared" si="1"/>
        <v>20000</v>
      </c>
      <c r="H56" s="23">
        <v>20000</v>
      </c>
      <c r="I56" s="33"/>
      <c r="J56" s="23"/>
      <c r="K56" s="23"/>
      <c r="L56" s="24" t="s">
        <v>13</v>
      </c>
    </row>
    <row r="57" spans="1:12" ht="30" customHeight="1" x14ac:dyDescent="0.25">
      <c r="A57" s="19">
        <v>44</v>
      </c>
      <c r="B57" s="21" t="s">
        <v>24</v>
      </c>
      <c r="C57" s="21" t="s">
        <v>97</v>
      </c>
      <c r="D57" s="21" t="s">
        <v>16</v>
      </c>
      <c r="E57" s="48" t="s">
        <v>98</v>
      </c>
      <c r="F57" s="32"/>
      <c r="G57" s="23">
        <f t="shared" si="1"/>
        <v>200000</v>
      </c>
      <c r="H57" s="23">
        <v>200000</v>
      </c>
      <c r="I57" s="33"/>
      <c r="J57" s="23"/>
      <c r="K57" s="23"/>
      <c r="L57" s="24" t="s">
        <v>13</v>
      </c>
    </row>
    <row r="58" spans="1:12" ht="30" customHeight="1" x14ac:dyDescent="0.25">
      <c r="A58" s="19">
        <v>45</v>
      </c>
      <c r="B58" s="21" t="s">
        <v>24</v>
      </c>
      <c r="C58" s="21" t="s">
        <v>97</v>
      </c>
      <c r="D58" s="21" t="s">
        <v>16</v>
      </c>
      <c r="E58" s="48" t="s">
        <v>99</v>
      </c>
      <c r="F58" s="32"/>
      <c r="G58" s="23">
        <f t="shared" si="1"/>
        <v>50000</v>
      </c>
      <c r="H58" s="23">
        <v>50000</v>
      </c>
      <c r="I58" s="33"/>
      <c r="J58" s="23"/>
      <c r="K58" s="23"/>
      <c r="L58" s="24" t="s">
        <v>13</v>
      </c>
    </row>
    <row r="59" spans="1:12" ht="30" customHeight="1" x14ac:dyDescent="0.25">
      <c r="A59" s="19">
        <v>46</v>
      </c>
      <c r="B59" s="20" t="s">
        <v>24</v>
      </c>
      <c r="C59" s="20" t="s">
        <v>27</v>
      </c>
      <c r="D59" s="34" t="s">
        <v>16</v>
      </c>
      <c r="E59" s="47" t="s">
        <v>41</v>
      </c>
      <c r="F59" s="22"/>
      <c r="G59" s="23">
        <f t="shared" si="1"/>
        <v>5200</v>
      </c>
      <c r="H59" s="23"/>
      <c r="I59" s="23">
        <v>5200</v>
      </c>
      <c r="J59" s="23"/>
      <c r="K59" s="23"/>
      <c r="L59" s="24" t="s">
        <v>75</v>
      </c>
    </row>
    <row r="60" spans="1:12" ht="30" customHeight="1" x14ac:dyDescent="0.25">
      <c r="A60" s="19">
        <v>47</v>
      </c>
      <c r="B60" s="20" t="s">
        <v>24</v>
      </c>
      <c r="C60" s="20" t="s">
        <v>27</v>
      </c>
      <c r="D60" s="34" t="s">
        <v>16</v>
      </c>
      <c r="E60" s="47" t="s">
        <v>37</v>
      </c>
      <c r="F60" s="22"/>
      <c r="G60" s="23">
        <f t="shared" si="1"/>
        <v>3600</v>
      </c>
      <c r="H60" s="23"/>
      <c r="I60" s="23">
        <v>3600</v>
      </c>
      <c r="J60" s="23"/>
      <c r="K60" s="23"/>
      <c r="L60" s="24" t="s">
        <v>75</v>
      </c>
    </row>
    <row r="61" spans="1:12" ht="30" customHeight="1" x14ac:dyDescent="0.25">
      <c r="A61" s="19">
        <v>48</v>
      </c>
      <c r="B61" s="20" t="s">
        <v>24</v>
      </c>
      <c r="C61" s="20" t="s">
        <v>27</v>
      </c>
      <c r="D61" s="34" t="s">
        <v>16</v>
      </c>
      <c r="E61" s="47" t="s">
        <v>38</v>
      </c>
      <c r="F61" s="22"/>
      <c r="G61" s="23">
        <f t="shared" si="1"/>
        <v>26673.27</v>
      </c>
      <c r="H61" s="23"/>
      <c r="I61" s="25">
        <v>26673.27</v>
      </c>
      <c r="J61" s="23"/>
      <c r="K61" s="23"/>
      <c r="L61" s="24" t="s">
        <v>75</v>
      </c>
    </row>
    <row r="62" spans="1:12" ht="30" customHeight="1" x14ac:dyDescent="0.25">
      <c r="A62" s="19">
        <v>49</v>
      </c>
      <c r="B62" s="20" t="s">
        <v>24</v>
      </c>
      <c r="C62" s="20" t="s">
        <v>27</v>
      </c>
      <c r="D62" s="34" t="s">
        <v>16</v>
      </c>
      <c r="E62" s="47" t="s">
        <v>43</v>
      </c>
      <c r="F62" s="22"/>
      <c r="G62" s="23">
        <f t="shared" si="1"/>
        <v>7000</v>
      </c>
      <c r="H62" s="23"/>
      <c r="I62" s="25">
        <v>7000</v>
      </c>
      <c r="J62" s="23"/>
      <c r="K62" s="23"/>
      <c r="L62" s="24" t="s">
        <v>75</v>
      </c>
    </row>
    <row r="63" spans="1:12" ht="30" customHeight="1" x14ac:dyDescent="0.25">
      <c r="A63" s="19">
        <v>50</v>
      </c>
      <c r="B63" s="20" t="s">
        <v>24</v>
      </c>
      <c r="C63" s="20" t="s">
        <v>27</v>
      </c>
      <c r="D63" s="34" t="s">
        <v>16</v>
      </c>
      <c r="E63" s="47" t="s">
        <v>42</v>
      </c>
      <c r="F63" s="22"/>
      <c r="G63" s="23">
        <f t="shared" si="1"/>
        <v>3000</v>
      </c>
      <c r="H63" s="23"/>
      <c r="I63" s="25">
        <v>3000</v>
      </c>
      <c r="J63" s="23"/>
      <c r="K63" s="23"/>
      <c r="L63" s="24" t="s">
        <v>75</v>
      </c>
    </row>
    <row r="64" spans="1:12" ht="30" customHeight="1" x14ac:dyDescent="0.25">
      <c r="A64" s="19">
        <v>51</v>
      </c>
      <c r="B64" s="20" t="s">
        <v>24</v>
      </c>
      <c r="C64" s="20" t="s">
        <v>27</v>
      </c>
      <c r="D64" s="34" t="s">
        <v>16</v>
      </c>
      <c r="E64" s="47" t="s">
        <v>52</v>
      </c>
      <c r="F64" s="22"/>
      <c r="G64" s="23">
        <f t="shared" si="1"/>
        <v>8544.59</v>
      </c>
      <c r="H64" s="23"/>
      <c r="I64" s="25">
        <v>8544.59</v>
      </c>
      <c r="J64" s="23"/>
      <c r="K64" s="23"/>
      <c r="L64" s="24" t="s">
        <v>75</v>
      </c>
    </row>
    <row r="65" spans="1:12" ht="30" customHeight="1" x14ac:dyDescent="0.25">
      <c r="A65" s="19">
        <v>52</v>
      </c>
      <c r="B65" s="20" t="s">
        <v>24</v>
      </c>
      <c r="C65" s="20" t="s">
        <v>27</v>
      </c>
      <c r="D65" s="34" t="s">
        <v>16</v>
      </c>
      <c r="E65" s="47" t="s">
        <v>67</v>
      </c>
      <c r="F65" s="22"/>
      <c r="G65" s="23">
        <f t="shared" si="1"/>
        <v>25526.67</v>
      </c>
      <c r="H65" s="23"/>
      <c r="I65" s="25">
        <v>25526.67</v>
      </c>
      <c r="J65" s="23"/>
      <c r="K65" s="23"/>
      <c r="L65" s="24" t="s">
        <v>75</v>
      </c>
    </row>
    <row r="66" spans="1:12" ht="30" customHeight="1" x14ac:dyDescent="0.25">
      <c r="A66" s="19">
        <v>53</v>
      </c>
      <c r="B66" s="20" t="s">
        <v>24</v>
      </c>
      <c r="C66" s="20" t="s">
        <v>27</v>
      </c>
      <c r="D66" s="34" t="s">
        <v>16</v>
      </c>
      <c r="E66" s="47" t="s">
        <v>68</v>
      </c>
      <c r="F66" s="22"/>
      <c r="G66" s="23">
        <f t="shared" si="1"/>
        <v>16488.599999999999</v>
      </c>
      <c r="H66" s="23"/>
      <c r="I66" s="25">
        <v>16488.599999999999</v>
      </c>
      <c r="J66" s="23"/>
      <c r="K66" s="23"/>
      <c r="L66" s="24" t="s">
        <v>75</v>
      </c>
    </row>
    <row r="67" spans="1:12" ht="30" customHeight="1" x14ac:dyDescent="0.25">
      <c r="A67" s="19">
        <v>54</v>
      </c>
      <c r="B67" s="20" t="s">
        <v>24</v>
      </c>
      <c r="C67" s="20" t="s">
        <v>27</v>
      </c>
      <c r="D67" s="34" t="s">
        <v>16</v>
      </c>
      <c r="E67" s="47" t="s">
        <v>108</v>
      </c>
      <c r="F67" s="22"/>
      <c r="G67" s="23">
        <f t="shared" si="1"/>
        <v>20000</v>
      </c>
      <c r="H67" s="23"/>
      <c r="I67" s="25">
        <v>20000</v>
      </c>
      <c r="J67" s="23"/>
      <c r="K67" s="23"/>
      <c r="L67" s="24" t="s">
        <v>75</v>
      </c>
    </row>
    <row r="68" spans="1:12" ht="30" customHeight="1" x14ac:dyDescent="0.25">
      <c r="A68" s="19">
        <v>55</v>
      </c>
      <c r="B68" s="20" t="s">
        <v>24</v>
      </c>
      <c r="C68" s="20" t="s">
        <v>27</v>
      </c>
      <c r="D68" s="34" t="s">
        <v>16</v>
      </c>
      <c r="E68" s="47" t="s">
        <v>109</v>
      </c>
      <c r="F68" s="22"/>
      <c r="G68" s="23">
        <f t="shared" si="1"/>
        <v>400000</v>
      </c>
      <c r="H68" s="23">
        <v>400000</v>
      </c>
      <c r="I68" s="25"/>
      <c r="J68" s="23"/>
      <c r="K68" s="23"/>
      <c r="L68" s="24" t="s">
        <v>13</v>
      </c>
    </row>
    <row r="69" spans="1:12" ht="30" customHeight="1" x14ac:dyDescent="0.25">
      <c r="A69" s="19">
        <v>56</v>
      </c>
      <c r="B69" s="20" t="s">
        <v>28</v>
      </c>
      <c r="C69" s="20" t="s">
        <v>29</v>
      </c>
      <c r="D69" s="34" t="s">
        <v>16</v>
      </c>
      <c r="E69" s="47" t="s">
        <v>61</v>
      </c>
      <c r="F69" s="22"/>
      <c r="G69" s="23">
        <f t="shared" si="1"/>
        <v>13579.82</v>
      </c>
      <c r="H69" s="23"/>
      <c r="I69" s="25">
        <v>13579.82</v>
      </c>
      <c r="J69" s="23"/>
      <c r="K69" s="23"/>
      <c r="L69" s="24" t="s">
        <v>75</v>
      </c>
    </row>
    <row r="70" spans="1:12" ht="30" customHeight="1" x14ac:dyDescent="0.25">
      <c r="A70" s="19">
        <v>57</v>
      </c>
      <c r="B70" s="20" t="s">
        <v>28</v>
      </c>
      <c r="C70" s="20" t="s">
        <v>29</v>
      </c>
      <c r="D70" s="34" t="s">
        <v>16</v>
      </c>
      <c r="E70" s="47" t="s">
        <v>63</v>
      </c>
      <c r="F70" s="22"/>
      <c r="G70" s="23">
        <f t="shared" si="1"/>
        <v>14939.19</v>
      </c>
      <c r="H70" s="23"/>
      <c r="I70" s="25">
        <v>14939.19</v>
      </c>
      <c r="J70" s="23"/>
      <c r="K70" s="23"/>
      <c r="L70" s="24" t="s">
        <v>75</v>
      </c>
    </row>
    <row r="71" spans="1:12" ht="15" customHeight="1" x14ac:dyDescent="0.25">
      <c r="A71" s="28">
        <v>58</v>
      </c>
      <c r="B71" s="29" t="s">
        <v>28</v>
      </c>
      <c r="C71" s="29" t="s">
        <v>29</v>
      </c>
      <c r="D71" s="21" t="s">
        <v>18</v>
      </c>
      <c r="E71" s="50" t="s">
        <v>34</v>
      </c>
      <c r="F71" s="22">
        <v>959213.2</v>
      </c>
      <c r="G71" s="30">
        <f t="shared" ref="G71" si="2">I71+J71+K71</f>
        <v>0</v>
      </c>
      <c r="H71" s="30"/>
      <c r="I71" s="30"/>
      <c r="J71" s="30"/>
      <c r="K71" s="30"/>
      <c r="L71" s="35" t="s">
        <v>13</v>
      </c>
    </row>
    <row r="72" spans="1:12" ht="15" customHeight="1" x14ac:dyDescent="0.25">
      <c r="A72" s="28"/>
      <c r="B72" s="29"/>
      <c r="C72" s="29"/>
      <c r="D72" s="21" t="s">
        <v>102</v>
      </c>
      <c r="E72" s="50"/>
      <c r="F72" s="22">
        <v>169272.92</v>
      </c>
      <c r="G72" s="30"/>
      <c r="H72" s="30"/>
      <c r="I72" s="30"/>
      <c r="J72" s="30"/>
      <c r="K72" s="30"/>
      <c r="L72" s="35"/>
    </row>
    <row r="73" spans="1:12" ht="30" customHeight="1" x14ac:dyDescent="0.25">
      <c r="A73" s="19">
        <v>59</v>
      </c>
      <c r="B73" s="20" t="s">
        <v>28</v>
      </c>
      <c r="C73" s="20" t="s">
        <v>29</v>
      </c>
      <c r="D73" s="34" t="s">
        <v>16</v>
      </c>
      <c r="E73" s="45" t="s">
        <v>115</v>
      </c>
      <c r="F73" s="22"/>
      <c r="G73" s="23">
        <f>I73+J73+K73+H73</f>
        <v>80000</v>
      </c>
      <c r="H73" s="23">
        <v>80000</v>
      </c>
      <c r="I73" s="23"/>
      <c r="J73" s="23"/>
      <c r="K73" s="23"/>
      <c r="L73" s="24" t="s">
        <v>13</v>
      </c>
    </row>
    <row r="74" spans="1:12" ht="30" customHeight="1" x14ac:dyDescent="0.25">
      <c r="A74" s="19">
        <v>60</v>
      </c>
      <c r="B74" s="26" t="s">
        <v>58</v>
      </c>
      <c r="C74" s="27" t="s">
        <v>59</v>
      </c>
      <c r="D74" s="27" t="s">
        <v>16</v>
      </c>
      <c r="E74" s="47" t="s">
        <v>36</v>
      </c>
      <c r="F74" s="22"/>
      <c r="G74" s="23">
        <f>I74+J74+K74+H74</f>
        <v>20638.900000000001</v>
      </c>
      <c r="H74" s="23"/>
      <c r="I74" s="25">
        <v>20638.900000000001</v>
      </c>
      <c r="J74" s="23"/>
      <c r="K74" s="23"/>
      <c r="L74" s="24" t="s">
        <v>75</v>
      </c>
    </row>
    <row r="75" spans="1:12" ht="30" customHeight="1" x14ac:dyDescent="0.25">
      <c r="A75" s="19">
        <v>61</v>
      </c>
      <c r="B75" s="26" t="s">
        <v>58</v>
      </c>
      <c r="C75" s="27" t="s">
        <v>59</v>
      </c>
      <c r="D75" s="27" t="s">
        <v>16</v>
      </c>
      <c r="E75" s="47" t="s">
        <v>57</v>
      </c>
      <c r="F75" s="22"/>
      <c r="G75" s="23">
        <f t="shared" ref="G75:G78" si="3">I75+J75+K75+H75</f>
        <v>18872.13</v>
      </c>
      <c r="H75" s="23"/>
      <c r="I75" s="25">
        <v>18872.13</v>
      </c>
      <c r="J75" s="23"/>
      <c r="K75" s="23"/>
      <c r="L75" s="24" t="s">
        <v>75</v>
      </c>
    </row>
    <row r="76" spans="1:12" ht="30" customHeight="1" x14ac:dyDescent="0.25">
      <c r="A76" s="19">
        <v>62</v>
      </c>
      <c r="B76" s="26" t="s">
        <v>58</v>
      </c>
      <c r="C76" s="27" t="s">
        <v>59</v>
      </c>
      <c r="D76" s="27" t="s">
        <v>16</v>
      </c>
      <c r="E76" s="47" t="s">
        <v>70</v>
      </c>
      <c r="F76" s="22"/>
      <c r="G76" s="23">
        <f t="shared" si="3"/>
        <v>10300</v>
      </c>
      <c r="H76" s="23"/>
      <c r="I76" s="23">
        <v>10300</v>
      </c>
      <c r="J76" s="23"/>
      <c r="K76" s="23"/>
      <c r="L76" s="24" t="s">
        <v>75</v>
      </c>
    </row>
    <row r="77" spans="1:12" ht="30" customHeight="1" x14ac:dyDescent="0.25">
      <c r="A77" s="19">
        <v>63</v>
      </c>
      <c r="B77" s="26" t="s">
        <v>58</v>
      </c>
      <c r="C77" s="27" t="s">
        <v>59</v>
      </c>
      <c r="D77" s="27" t="s">
        <v>16</v>
      </c>
      <c r="E77" s="47" t="s">
        <v>100</v>
      </c>
      <c r="F77" s="22"/>
      <c r="G77" s="23">
        <f t="shared" si="3"/>
        <v>11160.5</v>
      </c>
      <c r="H77" s="23"/>
      <c r="I77" s="25">
        <v>11160.5</v>
      </c>
      <c r="J77" s="23"/>
      <c r="K77" s="23"/>
      <c r="L77" s="24" t="s">
        <v>75</v>
      </c>
    </row>
    <row r="78" spans="1:12" ht="30" customHeight="1" x14ac:dyDescent="0.25">
      <c r="A78" s="19">
        <v>64</v>
      </c>
      <c r="B78" s="26" t="s">
        <v>58</v>
      </c>
      <c r="C78" s="27" t="s">
        <v>59</v>
      </c>
      <c r="D78" s="27" t="s">
        <v>16</v>
      </c>
      <c r="E78" s="47" t="s">
        <v>73</v>
      </c>
      <c r="F78" s="22"/>
      <c r="G78" s="23">
        <f t="shared" si="3"/>
        <v>18171.580000000002</v>
      </c>
      <c r="H78" s="23"/>
      <c r="I78" s="25">
        <v>18171.580000000002</v>
      </c>
      <c r="J78" s="23"/>
      <c r="K78" s="23"/>
      <c r="L78" s="24" t="s">
        <v>75</v>
      </c>
    </row>
    <row r="79" spans="1:12" ht="30" customHeight="1" thickBot="1" x14ac:dyDescent="0.3">
      <c r="A79" s="36" t="s">
        <v>30</v>
      </c>
      <c r="B79" s="37"/>
      <c r="C79" s="37"/>
      <c r="D79" s="37"/>
      <c r="E79" s="37"/>
      <c r="F79" s="38">
        <f t="shared" ref="F79:K79" si="4">SUM(F11:F78)</f>
        <v>13509724.239999998</v>
      </c>
      <c r="G79" s="38">
        <f t="shared" si="4"/>
        <v>2601164.19</v>
      </c>
      <c r="H79" s="38">
        <f t="shared" si="4"/>
        <v>2088000</v>
      </c>
      <c r="I79" s="38">
        <f t="shared" si="4"/>
        <v>513164.19000000006</v>
      </c>
      <c r="J79" s="38">
        <f t="shared" si="4"/>
        <v>0</v>
      </c>
      <c r="K79" s="38">
        <f t="shared" si="4"/>
        <v>1385190</v>
      </c>
      <c r="L79" s="39" t="s">
        <v>31</v>
      </c>
    </row>
  </sheetData>
  <mergeCells count="44">
    <mergeCell ref="E9:E10"/>
    <mergeCell ref="A6:L6"/>
    <mergeCell ref="L7:L10"/>
    <mergeCell ref="A7:A10"/>
    <mergeCell ref="B7:B10"/>
    <mergeCell ref="C7:C10"/>
    <mergeCell ref="D7:D10"/>
    <mergeCell ref="G7:K7"/>
    <mergeCell ref="H8:K8"/>
    <mergeCell ref="H9:H10"/>
    <mergeCell ref="I9:I10"/>
    <mergeCell ref="J9:J10"/>
    <mergeCell ref="K9:K10"/>
    <mergeCell ref="E71:E72"/>
    <mergeCell ref="G71:G72"/>
    <mergeCell ref="A71:A72"/>
    <mergeCell ref="G48:G50"/>
    <mergeCell ref="B48:B50"/>
    <mergeCell ref="C48:C50"/>
    <mergeCell ref="B71:B72"/>
    <mergeCell ref="H48:H50"/>
    <mergeCell ref="A51:A52"/>
    <mergeCell ref="B51:B52"/>
    <mergeCell ref="C51:C52"/>
    <mergeCell ref="E51:E52"/>
    <mergeCell ref="G51:G52"/>
    <mergeCell ref="H51:H52"/>
    <mergeCell ref="E48:E50"/>
    <mergeCell ref="A79:E79"/>
    <mergeCell ref="C71:C72"/>
    <mergeCell ref="A48:A50"/>
    <mergeCell ref="L51:L52"/>
    <mergeCell ref="L48:L50"/>
    <mergeCell ref="I48:I50"/>
    <mergeCell ref="J48:J50"/>
    <mergeCell ref="K48:K50"/>
    <mergeCell ref="I51:I52"/>
    <mergeCell ref="J51:J52"/>
    <mergeCell ref="K51:K52"/>
    <mergeCell ref="H71:H72"/>
    <mergeCell ref="I71:I72"/>
    <mergeCell ref="J71:J72"/>
    <mergeCell ref="K71:K72"/>
    <mergeCell ref="L71:L72"/>
  </mergeCells>
  <phoneticPr fontId="2" type="noConversion"/>
  <pageMargins left="0.70866141732283461" right="0.70866141732283461" top="0.98425196850393704" bottom="0.6889763779527559" header="0" footer="0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Renata Nowosielska</cp:lastModifiedBy>
  <cp:lastPrinted>2021-02-19T08:07:24Z</cp:lastPrinted>
  <dcterms:created xsi:type="dcterms:W3CDTF">2020-05-20T08:37:17Z</dcterms:created>
  <dcterms:modified xsi:type="dcterms:W3CDTF">2021-02-19T08:07:32Z</dcterms:modified>
</cp:coreProperties>
</file>